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nK4vPrPWCUZmWHWCldfHdAI+TG4B4A+tbYPprVBv6ToIaf6FiH22uJHFH5Hi6oQFDrIbCVL00A5Ry8bxRTbCw==" workbookSaltValue="udg5L9M9Szvksmmscjf2mA==" workbookSpinCount="100000" lockStructure="1"/>
  <bookViews>
    <workbookView xWindow="-15" yWindow="-15" windowWidth="14400" windowHeight="1176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<sst xmlns="http://schemas.openxmlformats.org/spreadsheetml/2006/main" count="251" uniqueCount="125">
  <si>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</si>
  <si>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</si>
  <si>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</si>
  <si>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</si>
  <si>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</si>
  <si>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</si>
  <si>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</si>
  <si>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</si>
  <si>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</si>
  <si>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</si>
  <si>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</si>
  <si>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</si>
  <si>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</si>
  <si>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</si>
  <si>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</si>
  <si>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</si>
  <si>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</si>
  <si>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</si>
  <si>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</si>
  <si>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</si>
  <si>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</si>
  <si>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</si>
  <si>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</si>
  <si>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</si>
  <si>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</si>
  <si>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</si>
  <si>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</si>
  <si>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</si>
  <si>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</si>
  <si>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</si>
  <si>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</si>
  <si>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</si>
  <si>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</si>
  <si>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</si>
  <si>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</si>
  <si>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</si>
  <si>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</si>
  <si>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</si>
  <si>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</si>
  <si>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</si>
  <si>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</si>
  <si>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</si>
  <si>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</si>
  <si>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</si>
  <si>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</si>
  <si>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</si>
  <si>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</si>
  <si>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</si>
  <si>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</si>
  <si>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</si>
  <si>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</si>
  <si>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</si>
  <si>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</si>
  <si>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</si>
  <si>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</si>
  <si>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</si>
  <si>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</si>
  <si>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</si>
  <si>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</si>
  <si>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</si>
  <si>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</si>
  <si>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</si>
  <si>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</si>
  <si>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</si>
  <si>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</si>
  <si>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</si>
  <si>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</si>
  <si>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</si>
  <si>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</si>
  <si>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</si>
  <si>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</si>
  <si>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</si>
  <si>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</si>
  <si>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</si>
  <si>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</si>
  <si>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</si>
  <si>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</si>
  <si>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</si>
  <si>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</si>
  <si>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</si>
  <si>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</si>
  <si>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</si>
  <si>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</si>
  <si>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</si>
  <si>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</si>
  <si>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</si>
  <si>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</si>
  <si>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</si>
  <si>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</si>
  <si>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</si>
  <si>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</si>
  <si>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</si>
  <si>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</si>
  <si>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</si>
  <si>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</si>
  <si>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</si>
  <si>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</si>
  <si>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</si>
  <si>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</si>
  <si>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</si>
  <si>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</si>
  <si>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</si>
  <si>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</si>
  <si>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</si>
  <si>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</si>
  <si>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</si>
  <si>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</si>
  <si>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</si>
  <si>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</si>
  <si>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</si>
  <si>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</si>
  <si>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</si>
  <si>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</si>
  <si>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</si>
  <si>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</si>
  <si>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</si>
  <si>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</si>
  <si>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</si>
  <si>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</si>
  <si>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</si>
  <si>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</si>
  <si>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</si>
  <si>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①から、近年減少の傾向にある。利用者の減少もあって料金収入が減っているにも関わらず費用や地方債償還が上回り他会計繰入金の依存割合が大きくなってきている。
④から、Ｈ26年から大きく伸びて類似団体の2倍の状態が続いている。投資的事業が継続しているためと考える。
⑤から、経費回収率の低下が続いていることが見て取れる。料金収入だけでは賄いきれず、他会計繰入金に依存する割合が増えている。事業に係る費用の削減は当然のことながら、適正な料金体系の構築が急務である。
⑥から、汚水処理原価が高騰している。設置個体数が増え日常管理に係る費用も増加している。かかる費用に対する料金収入とのバランスが取れていないためでもあると判断している。
⑦⑧から、施設利用率、水洗化率ともに類似団体と比べて高い数値を維持している。この事業実施が飯豊町が掲げる「環境にやさしい町づくり」理念達成のために大きく寄与していることは間違いない。</t>
    <rPh sb="4" eb="6">
      <t>キンネン</t>
    </rPh>
    <rPh sb="6" eb="8">
      <t>ゲンショウ</t>
    </rPh>
    <rPh sb="9" eb="11">
      <t>ケイコウ</t>
    </rPh>
    <rPh sb="15" eb="18">
      <t>リヨウシャ</t>
    </rPh>
    <rPh sb="19" eb="21">
      <t>ゲンショウ</t>
    </rPh>
    <rPh sb="25" eb="27">
      <t>リョウキン</t>
    </rPh>
    <rPh sb="27" eb="29">
      <t>シュウニュウ</t>
    </rPh>
    <rPh sb="30" eb="31">
      <t>ヘ</t>
    </rPh>
    <rPh sb="37" eb="38">
      <t>カカ</t>
    </rPh>
    <rPh sb="41" eb="43">
      <t>ヒヨウ</t>
    </rPh>
    <rPh sb="44" eb="46">
      <t>チホウ</t>
    </rPh>
    <rPh sb="46" eb="47">
      <t>サイ</t>
    </rPh>
    <rPh sb="47" eb="49">
      <t>ショウカン</t>
    </rPh>
    <rPh sb="50" eb="52">
      <t>ウワマワ</t>
    </rPh>
    <rPh sb="53" eb="54">
      <t>タ</t>
    </rPh>
    <rPh sb="54" eb="56">
      <t>カイケイ</t>
    </rPh>
    <rPh sb="56" eb="58">
      <t>クリイレ</t>
    </rPh>
    <rPh sb="58" eb="59">
      <t>キン</t>
    </rPh>
    <rPh sb="60" eb="62">
      <t>イゾン</t>
    </rPh>
    <rPh sb="62" eb="64">
      <t>ワリアイ</t>
    </rPh>
    <rPh sb="65" eb="66">
      <t>オオ</t>
    </rPh>
    <rPh sb="84" eb="85">
      <t>ネン</t>
    </rPh>
    <rPh sb="87" eb="88">
      <t>オオ</t>
    </rPh>
    <rPh sb="90" eb="91">
      <t>ノ</t>
    </rPh>
    <rPh sb="93" eb="95">
      <t>ルイジ</t>
    </rPh>
    <rPh sb="95" eb="97">
      <t>ダンタイ</t>
    </rPh>
    <rPh sb="99" eb="100">
      <t>バイ</t>
    </rPh>
    <rPh sb="101" eb="103">
      <t>ジョウタイ</t>
    </rPh>
    <rPh sb="104" eb="105">
      <t>ツヅ</t>
    </rPh>
    <rPh sb="110" eb="113">
      <t>トウシテキ</t>
    </rPh>
    <rPh sb="113" eb="115">
      <t>ジギョウ</t>
    </rPh>
    <rPh sb="116" eb="118">
      <t>ケイゾク</t>
    </rPh>
    <rPh sb="125" eb="126">
      <t>カンガ</t>
    </rPh>
    <rPh sb="134" eb="136">
      <t>ケイヒ</t>
    </rPh>
    <rPh sb="136" eb="138">
      <t>カイシュウ</t>
    </rPh>
    <rPh sb="138" eb="139">
      <t>リツ</t>
    </rPh>
    <rPh sb="140" eb="142">
      <t>テイカ</t>
    </rPh>
    <rPh sb="143" eb="144">
      <t>ツヅ</t>
    </rPh>
    <rPh sb="151" eb="152">
      <t>ミ</t>
    </rPh>
    <rPh sb="153" eb="154">
      <t>ト</t>
    </rPh>
    <rPh sb="157" eb="159">
      <t>リョウキン</t>
    </rPh>
    <rPh sb="159" eb="161">
      <t>シュウニュウ</t>
    </rPh>
    <rPh sb="165" eb="166">
      <t>マカナ</t>
    </rPh>
    <rPh sb="171" eb="172">
      <t>タ</t>
    </rPh>
    <rPh sb="172" eb="174">
      <t>カイケイ</t>
    </rPh>
    <rPh sb="174" eb="176">
      <t>クリイレ</t>
    </rPh>
    <rPh sb="176" eb="177">
      <t>キン</t>
    </rPh>
    <rPh sb="178" eb="180">
      <t>イゾン</t>
    </rPh>
    <rPh sb="182" eb="184">
      <t>ワリアイ</t>
    </rPh>
    <rPh sb="185" eb="186">
      <t>フ</t>
    </rPh>
    <rPh sb="191" eb="193">
      <t>ジギョウ</t>
    </rPh>
    <rPh sb="194" eb="195">
      <t>カカ</t>
    </rPh>
    <rPh sb="196" eb="198">
      <t>ヒヨウ</t>
    </rPh>
    <rPh sb="199" eb="201">
      <t>サクゲン</t>
    </rPh>
    <rPh sb="202" eb="204">
      <t>トウゼン</t>
    </rPh>
    <rPh sb="211" eb="213">
      <t>テキセイ</t>
    </rPh>
    <rPh sb="214" eb="216">
      <t>リョウキン</t>
    </rPh>
    <rPh sb="216" eb="218">
      <t>タイケイ</t>
    </rPh>
    <rPh sb="219" eb="221">
      <t>コウチク</t>
    </rPh>
    <rPh sb="222" eb="224">
      <t>キュウム</t>
    </rPh>
    <rPh sb="233" eb="235">
      <t>オスイ</t>
    </rPh>
    <rPh sb="235" eb="237">
      <t>ショリ</t>
    </rPh>
    <rPh sb="237" eb="239">
      <t>ゲンカ</t>
    </rPh>
    <rPh sb="240" eb="242">
      <t>コウトウ</t>
    </rPh>
    <rPh sb="247" eb="249">
      <t>セッチ</t>
    </rPh>
    <rPh sb="249" eb="252">
      <t>コタイスウ</t>
    </rPh>
    <rPh sb="253" eb="254">
      <t>フ</t>
    </rPh>
    <rPh sb="255" eb="257">
      <t>ニチジョウ</t>
    </rPh>
    <rPh sb="257" eb="259">
      <t>カンリ</t>
    </rPh>
    <rPh sb="260" eb="261">
      <t>カカ</t>
    </rPh>
    <rPh sb="262" eb="264">
      <t>ヒヨウ</t>
    </rPh>
    <rPh sb="265" eb="267">
      <t>ゾウカ</t>
    </rPh>
    <rPh sb="275" eb="277">
      <t>ヒヨウ</t>
    </rPh>
    <rPh sb="278" eb="279">
      <t>タイ</t>
    </rPh>
    <rPh sb="281" eb="283">
      <t>リョウキン</t>
    </rPh>
    <rPh sb="283" eb="285">
      <t>シュウニュウ</t>
    </rPh>
    <rPh sb="292" eb="293">
      <t>ト</t>
    </rPh>
    <rPh sb="305" eb="307">
      <t>ハンダン</t>
    </rPh>
    <rPh sb="318" eb="320">
      <t>シセツ</t>
    </rPh>
    <rPh sb="320" eb="322">
      <t>リヨウ</t>
    </rPh>
    <rPh sb="322" eb="323">
      <t>リツ</t>
    </rPh>
    <rPh sb="324" eb="327">
      <t>スイセンカ</t>
    </rPh>
    <rPh sb="327" eb="328">
      <t>リツ</t>
    </rPh>
    <rPh sb="331" eb="333">
      <t>ルイジ</t>
    </rPh>
    <rPh sb="333" eb="335">
      <t>ダンタイ</t>
    </rPh>
    <rPh sb="336" eb="337">
      <t>クラ</t>
    </rPh>
    <rPh sb="339" eb="340">
      <t>タカ</t>
    </rPh>
    <rPh sb="341" eb="343">
      <t>スウチ</t>
    </rPh>
    <rPh sb="344" eb="346">
      <t>イジ</t>
    </rPh>
    <rPh sb="353" eb="355">
      <t>ジギョウ</t>
    </rPh>
    <rPh sb="355" eb="357">
      <t>ジッシ</t>
    </rPh>
    <rPh sb="358" eb="361">
      <t>イイデマチ</t>
    </rPh>
    <rPh sb="362" eb="363">
      <t>カカ</t>
    </rPh>
    <rPh sb="373" eb="374">
      <t>マチ</t>
    </rPh>
    <rPh sb="378" eb="380">
      <t>リネン</t>
    </rPh>
    <rPh sb="380" eb="382">
      <t>タッセイ</t>
    </rPh>
    <rPh sb="386" eb="387">
      <t>オオ</t>
    </rPh>
    <rPh sb="389" eb="391">
      <t>キヨ</t>
    </rPh>
    <rPh sb="398" eb="400">
      <t>マチガ</t>
    </rPh>
    <phoneticPr fontId="15"/>
  </si>
  <si>
    <t>設置個体数が増えるに従って設備更新の必要性は高まってくる。特に通常運転に不可欠なブロアーの故障件数が増えてきていることから、計画的な更新計画の作成時期に達している。</t>
    <rPh sb="0" eb="2">
      <t>セッチ</t>
    </rPh>
    <rPh sb="2" eb="5">
      <t>コタイスウ</t>
    </rPh>
    <rPh sb="6" eb="7">
      <t>フ</t>
    </rPh>
    <rPh sb="10" eb="11">
      <t>シタガ</t>
    </rPh>
    <rPh sb="13" eb="15">
      <t>セツビ</t>
    </rPh>
    <rPh sb="15" eb="17">
      <t>コウシン</t>
    </rPh>
    <rPh sb="18" eb="20">
      <t>ヒツヨウ</t>
    </rPh>
    <rPh sb="20" eb="21">
      <t>セイ</t>
    </rPh>
    <rPh sb="22" eb="23">
      <t>タカ</t>
    </rPh>
    <rPh sb="29" eb="30">
      <t>トク</t>
    </rPh>
    <rPh sb="31" eb="33">
      <t>ツウジョウ</t>
    </rPh>
    <rPh sb="33" eb="35">
      <t>ウンテン</t>
    </rPh>
    <rPh sb="36" eb="39">
      <t>フカケツ</t>
    </rPh>
    <rPh sb="45" eb="47">
      <t>コショウ</t>
    </rPh>
    <rPh sb="47" eb="49">
      <t>ケンスウ</t>
    </rPh>
    <rPh sb="50" eb="51">
      <t>フ</t>
    </rPh>
    <rPh sb="62" eb="65">
      <t>ケイカクテキ</t>
    </rPh>
    <rPh sb="66" eb="68">
      <t>コウシン</t>
    </rPh>
    <rPh sb="68" eb="70">
      <t>ケイカク</t>
    </rPh>
    <rPh sb="71" eb="73">
      <t>サクセイ</t>
    </rPh>
    <rPh sb="73" eb="75">
      <t>ジキ</t>
    </rPh>
    <rPh sb="76" eb="77">
      <t>タッ</t>
    </rPh>
    <phoneticPr fontId="15"/>
  </si>
  <si>
    <t>経費削減に努め、施設長寿命化など計画的な更新を検討し、料金水準適正化の検討を実施しながら他会計繰入金の依存割合を小さくする必要がある。しかし、人口の減少、高齢化が進行している当町の状況にあってライフライン料金の値上げは行政サービスの低下に繋がりかねず慎重にならざるを得ない。それでも施設の更新など必要な事業を抱えていることから、より健全な事業体となるため必要な料金体系の見直し、施設管理費の削減など取り組まなければならない課題も多い。
集合処理方式と個別処理方式を比較した場合、汚水処理原価では個別処理方式にその優位性が存在した。当町のような散居集落において今後生活排水処理事業を推進していくとき、経済的より優位な方法を更新時においても選択していく。</t>
    <rPh sb="0" eb="2">
      <t>ケイヒ</t>
    </rPh>
    <rPh sb="2" eb="4">
      <t>サクゲン</t>
    </rPh>
    <rPh sb="5" eb="6">
      <t>ツト</t>
    </rPh>
    <rPh sb="38" eb="4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</si>
</sst>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CD-4294-964A-10DFE070812C}"/>
            </c:ext>
          </c:extLst>
        </c:ser>
        <c:dLbls>
          <c:showLegendKey val="0"/>
          <c:showVal val="0"/>
          <c:showCatName val="0"/>
          <c:showSerName val="0"/>
          <c:showPercent val="0"/>
          <c:showBubbleSize val="0"/>
        </c:dLbls>
        <c:gapWidth val="150"/>
        <c:axId val="40446208"/>
        <c:axId val="404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1CD-4294-964A-10DFE070812C}"/>
            </c:ext>
          </c:extLst>
        </c:ser>
        <c:dLbls>
          <c:showLegendKey val="0"/>
          <c:showVal val="0"/>
          <c:showCatName val="0"/>
          <c:showSerName val="0"/>
          <c:showPercent val="0"/>
          <c:showBubbleSize val="0"/>
        </c:dLbls>
        <c:marker val="1"/>
        <c:smooth val="0"/>
        <c:axId val="40446208"/>
        <c:axId val="40452480"/>
      </c:lineChart>
      <c:dateAx>
        <c:axId val="40446208"/>
        <c:scaling>
          <c:orientation val="minMax"/>
        </c:scaling>
        <c:delete val="1"/>
        <c:axPos val="b"/>
        <c:numFmt formatCode="ge" sourceLinked="1"/>
        <c:majorTickMark val="none"/>
        <c:minorTickMark val="none"/>
        <c:tickLblPos val="none"/>
        <c:crossAx val="40452480"/>
        <c:crosses val="autoZero"/>
        <c:auto val="1"/>
        <c:lblOffset val="100"/>
        <c:baseTimeUnit val="years"/>
      </c:dateAx>
      <c:valAx>
        <c:axId val="404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59.09</c:v>
                </c:pt>
              </c:numCache>
            </c:numRef>
          </c:val>
          <c:extLst xmlns:c16r2="http://schemas.microsoft.com/office/drawing/2015/06/chart">
            <c:ext xmlns:c16="http://schemas.microsoft.com/office/drawing/2014/chart" uri="{C3380CC4-5D6E-409C-BE32-E72D297353CC}">
              <c16:uniqueId val="{00000000-3912-4E22-980B-C159F49075FD}"/>
            </c:ext>
          </c:extLst>
        </c:ser>
        <c:dLbls>
          <c:showLegendKey val="0"/>
          <c:showVal val="0"/>
          <c:showCatName val="0"/>
          <c:showSerName val="0"/>
          <c:showPercent val="0"/>
          <c:showBubbleSize val="0"/>
        </c:dLbls>
        <c:gapWidth val="150"/>
        <c:axId val="99407744"/>
        <c:axId val="994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3912-4E22-980B-C159F49075FD}"/>
            </c:ext>
          </c:extLst>
        </c:ser>
        <c:dLbls>
          <c:showLegendKey val="0"/>
          <c:showVal val="0"/>
          <c:showCatName val="0"/>
          <c:showSerName val="0"/>
          <c:showPercent val="0"/>
          <c:showBubbleSize val="0"/>
        </c:dLbls>
        <c:marker val="1"/>
        <c:smooth val="0"/>
        <c:axId val="99407744"/>
        <c:axId val="99409920"/>
      </c:lineChart>
      <c:dateAx>
        <c:axId val="99407744"/>
        <c:scaling>
          <c:orientation val="minMax"/>
        </c:scaling>
        <c:delete val="1"/>
        <c:axPos val="b"/>
        <c:numFmt formatCode="ge" sourceLinked="1"/>
        <c:majorTickMark val="none"/>
        <c:minorTickMark val="none"/>
        <c:tickLblPos val="none"/>
        <c:crossAx val="99409920"/>
        <c:crosses val="autoZero"/>
        <c:auto val="1"/>
        <c:lblOffset val="100"/>
        <c:baseTimeUnit val="years"/>
      </c:dateAx>
      <c:valAx>
        <c:axId val="994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990-4DD9-99A2-98BB286AFE5D}"/>
            </c:ext>
          </c:extLst>
        </c:ser>
        <c:dLbls>
          <c:showLegendKey val="0"/>
          <c:showVal val="0"/>
          <c:showCatName val="0"/>
          <c:showSerName val="0"/>
          <c:showPercent val="0"/>
          <c:showBubbleSize val="0"/>
        </c:dLbls>
        <c:gapWidth val="150"/>
        <c:axId val="99449088"/>
        <c:axId val="994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F990-4DD9-99A2-98BB286AFE5D}"/>
            </c:ext>
          </c:extLst>
        </c:ser>
        <c:dLbls>
          <c:showLegendKey val="0"/>
          <c:showVal val="0"/>
          <c:showCatName val="0"/>
          <c:showSerName val="0"/>
          <c:showPercent val="0"/>
          <c:showBubbleSize val="0"/>
        </c:dLbls>
        <c:marker val="1"/>
        <c:smooth val="0"/>
        <c:axId val="99449088"/>
        <c:axId val="99455360"/>
      </c:lineChart>
      <c:dateAx>
        <c:axId val="99449088"/>
        <c:scaling>
          <c:orientation val="minMax"/>
        </c:scaling>
        <c:delete val="1"/>
        <c:axPos val="b"/>
        <c:numFmt formatCode="ge" sourceLinked="1"/>
        <c:majorTickMark val="none"/>
        <c:minorTickMark val="none"/>
        <c:tickLblPos val="none"/>
        <c:crossAx val="99455360"/>
        <c:crosses val="autoZero"/>
        <c:auto val="1"/>
        <c:lblOffset val="100"/>
        <c:baseTimeUnit val="years"/>
      </c:dateAx>
      <c:valAx>
        <c:axId val="994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89.32</c:v>
                </c:pt>
                <c:pt idx="1">
                  <c:v>88.6</c:v>
                </c:pt>
                <c:pt idx="2">
                  <c:v>87.18</c:v>
                </c:pt>
                <c:pt idx="3">
                  <c:v>86.17</c:v>
                </c:pt>
                <c:pt idx="4">
                  <c:v>84.37</c:v>
                </c:pt>
              </c:numCache>
            </c:numRef>
          </c:val>
          <c:extLst xmlns:c16r2="http://schemas.microsoft.com/office/drawing/2015/06/chart">
            <c:ext xmlns:c16="http://schemas.microsoft.com/office/drawing/2014/chart" uri="{C3380CC4-5D6E-409C-BE32-E72D297353CC}">
              <c16:uniqueId val="{00000000-8C8B-4E3A-8531-3CAF5A189635}"/>
            </c:ext>
          </c:extLst>
        </c:ser>
        <c:dLbls>
          <c:showLegendKey val="0"/>
          <c:showVal val="0"/>
          <c:showCatName val="0"/>
          <c:showSerName val="0"/>
          <c:showPercent val="0"/>
          <c:showBubbleSize val="0"/>
        </c:dLbls>
        <c:gapWidth val="150"/>
        <c:axId val="40483456"/>
        <c:axId val="404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8B-4E3A-8531-3CAF5A189635}"/>
            </c:ext>
          </c:extLst>
        </c:ser>
        <c:dLbls>
          <c:showLegendKey val="0"/>
          <c:showVal val="0"/>
          <c:showCatName val="0"/>
          <c:showSerName val="0"/>
          <c:showPercent val="0"/>
          <c:showBubbleSize val="0"/>
        </c:dLbls>
        <c:marker val="1"/>
        <c:smooth val="0"/>
        <c:axId val="40483456"/>
        <c:axId val="40489728"/>
      </c:lineChart>
      <c:dateAx>
        <c:axId val="40483456"/>
        <c:scaling>
          <c:orientation val="minMax"/>
        </c:scaling>
        <c:delete val="1"/>
        <c:axPos val="b"/>
        <c:numFmt formatCode="ge" sourceLinked="1"/>
        <c:majorTickMark val="none"/>
        <c:minorTickMark val="none"/>
        <c:tickLblPos val="none"/>
        <c:crossAx val="40489728"/>
        <c:crosses val="autoZero"/>
        <c:auto val="1"/>
        <c:lblOffset val="100"/>
        <c:baseTimeUnit val="years"/>
      </c:dateAx>
      <c:valAx>
        <c:axId val="404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EE-4F38-891B-EA89B900C6D5}"/>
            </c:ext>
          </c:extLst>
        </c:ser>
        <c:dLbls>
          <c:showLegendKey val="0"/>
          <c:showVal val="0"/>
          <c:showCatName val="0"/>
          <c:showSerName val="0"/>
          <c:showPercent val="0"/>
          <c:showBubbleSize val="0"/>
        </c:dLbls>
        <c:gapWidth val="150"/>
        <c:axId val="98855936"/>
        <c:axId val="988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EE-4F38-891B-EA89B900C6D5}"/>
            </c:ext>
          </c:extLst>
        </c:ser>
        <c:dLbls>
          <c:showLegendKey val="0"/>
          <c:showVal val="0"/>
          <c:showCatName val="0"/>
          <c:showSerName val="0"/>
          <c:showPercent val="0"/>
          <c:showBubbleSize val="0"/>
        </c:dLbls>
        <c:marker val="1"/>
        <c:smooth val="0"/>
        <c:axId val="98855936"/>
        <c:axId val="98870400"/>
      </c:lineChart>
      <c:dateAx>
        <c:axId val="98855936"/>
        <c:scaling>
          <c:orientation val="minMax"/>
        </c:scaling>
        <c:delete val="1"/>
        <c:axPos val="b"/>
        <c:numFmt formatCode="ge" sourceLinked="1"/>
        <c:majorTickMark val="none"/>
        <c:minorTickMark val="none"/>
        <c:tickLblPos val="none"/>
        <c:crossAx val="98870400"/>
        <c:crosses val="autoZero"/>
        <c:auto val="1"/>
        <c:lblOffset val="100"/>
        <c:baseTimeUnit val="years"/>
      </c:dateAx>
      <c:valAx>
        <c:axId val="988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A5-41B6-AA33-6DC0700763CF}"/>
            </c:ext>
          </c:extLst>
        </c:ser>
        <c:dLbls>
          <c:showLegendKey val="0"/>
          <c:showVal val="0"/>
          <c:showCatName val="0"/>
          <c:showSerName val="0"/>
          <c:showPercent val="0"/>
          <c:showBubbleSize val="0"/>
        </c:dLbls>
        <c:gapWidth val="150"/>
        <c:axId val="98889088"/>
        <c:axId val="989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A5-41B6-AA33-6DC0700763CF}"/>
            </c:ext>
          </c:extLst>
        </c:ser>
        <c:dLbls>
          <c:showLegendKey val="0"/>
          <c:showVal val="0"/>
          <c:showCatName val="0"/>
          <c:showSerName val="0"/>
          <c:showPercent val="0"/>
          <c:showBubbleSize val="0"/>
        </c:dLbls>
        <c:marker val="1"/>
        <c:smooth val="0"/>
        <c:axId val="98889088"/>
        <c:axId val="98907648"/>
      </c:lineChart>
      <c:dateAx>
        <c:axId val="98889088"/>
        <c:scaling>
          <c:orientation val="minMax"/>
        </c:scaling>
        <c:delete val="1"/>
        <c:axPos val="b"/>
        <c:numFmt formatCode="ge" sourceLinked="1"/>
        <c:majorTickMark val="none"/>
        <c:minorTickMark val="none"/>
        <c:tickLblPos val="none"/>
        <c:crossAx val="98907648"/>
        <c:crosses val="autoZero"/>
        <c:auto val="1"/>
        <c:lblOffset val="100"/>
        <c:baseTimeUnit val="years"/>
      </c:dateAx>
      <c:valAx>
        <c:axId val="989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FB-4507-8EB8-4C9347C1A72F}"/>
            </c:ext>
          </c:extLst>
        </c:ser>
        <c:dLbls>
          <c:showLegendKey val="0"/>
          <c:showVal val="0"/>
          <c:showCatName val="0"/>
          <c:showSerName val="0"/>
          <c:showPercent val="0"/>
          <c:showBubbleSize val="0"/>
        </c:dLbls>
        <c:gapWidth val="150"/>
        <c:axId val="98941184"/>
        <c:axId val="992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FB-4507-8EB8-4C9347C1A72F}"/>
            </c:ext>
          </c:extLst>
        </c:ser>
        <c:dLbls>
          <c:showLegendKey val="0"/>
          <c:showVal val="0"/>
          <c:showCatName val="0"/>
          <c:showSerName val="0"/>
          <c:showPercent val="0"/>
          <c:showBubbleSize val="0"/>
        </c:dLbls>
        <c:marker val="1"/>
        <c:smooth val="0"/>
        <c:axId val="98941184"/>
        <c:axId val="99221888"/>
      </c:lineChart>
      <c:dateAx>
        <c:axId val="98941184"/>
        <c:scaling>
          <c:orientation val="minMax"/>
        </c:scaling>
        <c:delete val="1"/>
        <c:axPos val="b"/>
        <c:numFmt formatCode="ge" sourceLinked="1"/>
        <c:majorTickMark val="none"/>
        <c:minorTickMark val="none"/>
        <c:tickLblPos val="none"/>
        <c:crossAx val="99221888"/>
        <c:crosses val="autoZero"/>
        <c:auto val="1"/>
        <c:lblOffset val="100"/>
        <c:baseTimeUnit val="years"/>
      </c:dateAx>
      <c:valAx>
        <c:axId val="99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63-41C3-8559-0AAD8D57D26F}"/>
            </c:ext>
          </c:extLst>
        </c:ser>
        <c:dLbls>
          <c:showLegendKey val="0"/>
          <c:showVal val="0"/>
          <c:showCatName val="0"/>
          <c:showSerName val="0"/>
          <c:showPercent val="0"/>
          <c:showBubbleSize val="0"/>
        </c:dLbls>
        <c:gapWidth val="150"/>
        <c:axId val="99252864"/>
        <c:axId val="992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63-41C3-8559-0AAD8D57D26F}"/>
            </c:ext>
          </c:extLst>
        </c:ser>
        <c:dLbls>
          <c:showLegendKey val="0"/>
          <c:showVal val="0"/>
          <c:showCatName val="0"/>
          <c:showSerName val="0"/>
          <c:showPercent val="0"/>
          <c:showBubbleSize val="0"/>
        </c:dLbls>
        <c:marker val="1"/>
        <c:smooth val="0"/>
        <c:axId val="99252864"/>
        <c:axId val="99259136"/>
      </c:lineChart>
      <c:dateAx>
        <c:axId val="99252864"/>
        <c:scaling>
          <c:orientation val="minMax"/>
        </c:scaling>
        <c:delete val="1"/>
        <c:axPos val="b"/>
        <c:numFmt formatCode="ge" sourceLinked="1"/>
        <c:majorTickMark val="none"/>
        <c:minorTickMark val="none"/>
        <c:tickLblPos val="none"/>
        <c:crossAx val="99259136"/>
        <c:crosses val="autoZero"/>
        <c:auto val="1"/>
        <c:lblOffset val="100"/>
        <c:baseTimeUnit val="years"/>
      </c:dateAx>
      <c:valAx>
        <c:axId val="992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423.23</c:v>
                </c:pt>
                <c:pt idx="1">
                  <c:v>856.45</c:v>
                </c:pt>
                <c:pt idx="2">
                  <c:v>889.68</c:v>
                </c:pt>
                <c:pt idx="3">
                  <c:v>875.85</c:v>
                </c:pt>
                <c:pt idx="4">
                  <c:v>908.64</c:v>
                </c:pt>
              </c:numCache>
            </c:numRef>
          </c:val>
          <c:extLst xmlns:c16r2="http://schemas.microsoft.com/office/drawing/2015/06/chart">
            <c:ext xmlns:c16="http://schemas.microsoft.com/office/drawing/2014/chart" uri="{C3380CC4-5D6E-409C-BE32-E72D297353CC}">
              <c16:uniqueId val="{00000000-725B-4403-A537-6533AF554FB1}"/>
            </c:ext>
          </c:extLst>
        </c:ser>
        <c:dLbls>
          <c:showLegendKey val="0"/>
          <c:showVal val="0"/>
          <c:showCatName val="0"/>
          <c:showSerName val="0"/>
          <c:showPercent val="0"/>
          <c:showBubbleSize val="0"/>
        </c:dLbls>
        <c:gapWidth val="150"/>
        <c:axId val="99564544"/>
        <c:axId val="995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725B-4403-A537-6533AF554FB1}"/>
            </c:ext>
          </c:extLst>
        </c:ser>
        <c:dLbls>
          <c:showLegendKey val="0"/>
          <c:showVal val="0"/>
          <c:showCatName val="0"/>
          <c:showSerName val="0"/>
          <c:showPercent val="0"/>
          <c:showBubbleSize val="0"/>
        </c:dLbls>
        <c:marker val="1"/>
        <c:smooth val="0"/>
        <c:axId val="99564544"/>
        <c:axId val="99570816"/>
      </c:lineChart>
      <c:dateAx>
        <c:axId val="99564544"/>
        <c:scaling>
          <c:orientation val="minMax"/>
        </c:scaling>
        <c:delete val="1"/>
        <c:axPos val="b"/>
        <c:numFmt formatCode="ge" sourceLinked="1"/>
        <c:majorTickMark val="none"/>
        <c:minorTickMark val="none"/>
        <c:tickLblPos val="none"/>
        <c:crossAx val="99570816"/>
        <c:crosses val="autoZero"/>
        <c:auto val="1"/>
        <c:lblOffset val="100"/>
        <c:baseTimeUnit val="years"/>
      </c:dateAx>
      <c:valAx>
        <c:axId val="995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56.72</c:v>
                </c:pt>
                <c:pt idx="1">
                  <c:v>55.42</c:v>
                </c:pt>
                <c:pt idx="2">
                  <c:v>53.28</c:v>
                </c:pt>
                <c:pt idx="3">
                  <c:v>52.37</c:v>
                </c:pt>
                <c:pt idx="4">
                  <c:v>52.27</c:v>
                </c:pt>
              </c:numCache>
            </c:numRef>
          </c:val>
          <c:extLst xmlns:c16r2="http://schemas.microsoft.com/office/drawing/2015/06/chart">
            <c:ext xmlns:c16="http://schemas.microsoft.com/office/drawing/2014/chart" uri="{C3380CC4-5D6E-409C-BE32-E72D297353CC}">
              <c16:uniqueId val="{00000000-526C-4E68-96C5-ABF1CE69FCFF}"/>
            </c:ext>
          </c:extLst>
        </c:ser>
        <c:dLbls>
          <c:showLegendKey val="0"/>
          <c:showVal val="0"/>
          <c:showCatName val="0"/>
          <c:showSerName val="0"/>
          <c:showPercent val="0"/>
          <c:showBubbleSize val="0"/>
        </c:dLbls>
        <c:gapWidth val="150"/>
        <c:axId val="99361152"/>
        <c:axId val="996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526C-4E68-96C5-ABF1CE69FCFF}"/>
            </c:ext>
          </c:extLst>
        </c:ser>
        <c:dLbls>
          <c:showLegendKey val="0"/>
          <c:showVal val="0"/>
          <c:showCatName val="0"/>
          <c:showSerName val="0"/>
          <c:showPercent val="0"/>
          <c:showBubbleSize val="0"/>
        </c:dLbls>
        <c:marker val="1"/>
        <c:smooth val="0"/>
        <c:axId val="99361152"/>
        <c:axId val="99614080"/>
      </c:lineChart>
      <c:dateAx>
        <c:axId val="99361152"/>
        <c:scaling>
          <c:orientation val="minMax"/>
        </c:scaling>
        <c:delete val="1"/>
        <c:axPos val="b"/>
        <c:numFmt formatCode="ge" sourceLinked="1"/>
        <c:majorTickMark val="none"/>
        <c:minorTickMark val="none"/>
        <c:tickLblPos val="none"/>
        <c:crossAx val="99614080"/>
        <c:crosses val="autoZero"/>
        <c:auto val="1"/>
        <c:lblOffset val="100"/>
        <c:baseTimeUnit val="years"/>
      </c:dateAx>
      <c:valAx>
        <c:axId val="996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268.77999999999997</c:v>
                </c:pt>
                <c:pt idx="1">
                  <c:v>281.58999999999997</c:v>
                </c:pt>
                <c:pt idx="2">
                  <c:v>292.36</c:v>
                </c:pt>
                <c:pt idx="3">
                  <c:v>297.31</c:v>
                </c:pt>
                <c:pt idx="4">
                  <c:v>296.08999999999997</c:v>
                </c:pt>
              </c:numCache>
            </c:numRef>
          </c:val>
          <c:extLst xmlns:c16r2="http://schemas.microsoft.com/office/drawing/2015/06/chart">
            <c:ext xmlns:c16="http://schemas.microsoft.com/office/drawing/2014/chart" uri="{C3380CC4-5D6E-409C-BE32-E72D297353CC}">
              <c16:uniqueId val="{00000000-D501-48CF-89A0-D9DC83788F66}"/>
            </c:ext>
          </c:extLst>
        </c:ser>
        <c:dLbls>
          <c:showLegendKey val="0"/>
          <c:showVal val="0"/>
          <c:showCatName val="0"/>
          <c:showSerName val="0"/>
          <c:showPercent val="0"/>
          <c:showBubbleSize val="0"/>
        </c:dLbls>
        <c:gapWidth val="150"/>
        <c:axId val="99370496"/>
        <c:axId val="993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D501-48CF-89A0-D9DC83788F66}"/>
            </c:ext>
          </c:extLst>
        </c:ser>
        <c:dLbls>
          <c:showLegendKey val="0"/>
          <c:showVal val="0"/>
          <c:showCatName val="0"/>
          <c:showSerName val="0"/>
          <c:showPercent val="0"/>
          <c:showBubbleSize val="0"/>
        </c:dLbls>
        <c:marker val="1"/>
        <c:smooth val="0"/>
        <c:axId val="99370496"/>
        <c:axId val="99372416"/>
      </c:lineChart>
      <c:dateAx>
        <c:axId val="99370496"/>
        <c:scaling>
          <c:orientation val="minMax"/>
        </c:scaling>
        <c:delete val="1"/>
        <c:axPos val="b"/>
        <c:numFmt formatCode="ge" sourceLinked="1"/>
        <c:majorTickMark val="none"/>
        <c:minorTickMark val="none"/>
        <c:tickLblPos val="none"/>
        <c:crossAx val="99372416"/>
        <c:crosses val="autoZero"/>
        <c:auto val="1"/>
        <c:lblOffset val="100"/>
        <c:baseTimeUnit val="years"/>
      </c:dateAx>
      <c:valAx>
        <c:axId val="993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山形県　飯豊町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7289</v>
      </c>
      <c r="AM8" s="66"/>
      <c r="AN8" s="66"/>
      <c r="AO8" s="66"/>
      <c r="AP8" s="66"/>
      <c r="AQ8" s="66"/>
      <c r="AR8" s="66"/>
      <c r="AS8" s="66"/>
      <c r="AT8" s="65">
        <f>データ!T6</f>
        <v>329.41</v>
      </c>
      <c r="AU8" s="65"/>
      <c r="AV8" s="65"/>
      <c r="AW8" s="65"/>
      <c r="AX8" s="65"/>
      <c r="AY8" s="65"/>
      <c r="AZ8" s="65"/>
      <c r="BA8" s="65"/>
      <c r="BB8" s="65">
        <f>データ!U6</f>
        <v>22.13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12.11</v>
      </c>
      <c r="Q10" s="65"/>
      <c r="R10" s="65"/>
      <c r="S10" s="65"/>
      <c r="T10" s="65"/>
      <c r="U10" s="65"/>
      <c r="V10" s="65"/>
      <c r="W10" s="65">
        <f>データ!Q6</f>
        <v>100</v>
      </c>
      <c r="X10" s="65"/>
      <c r="Y10" s="65"/>
      <c r="Z10" s="65"/>
      <c r="AA10" s="65"/>
      <c r="AB10" s="65"/>
      <c r="AC10" s="65"/>
      <c r="AD10" s="66">
        <f>データ!R6</f>
        <v>3022</v>
      </c>
      <c r="AE10" s="66"/>
      <c r="AF10" s="66"/>
      <c r="AG10" s="66"/>
      <c r="AH10" s="66"/>
      <c r="AI10" s="66"/>
      <c r="AJ10" s="66"/>
      <c r="AK10" s="2"/>
      <c r="AL10" s="66">
        <f>データ!V6</f>
        <v>894</v>
      </c>
      <c r="AM10" s="66"/>
      <c r="AN10" s="66"/>
      <c r="AO10" s="66"/>
      <c r="AP10" s="66"/>
      <c r="AQ10" s="66"/>
      <c r="AR10" s="66"/>
      <c r="AS10" s="66"/>
      <c r="AT10" s="65">
        <f>データ!W6</f>
        <v>19.670000000000002</v>
      </c>
      <c r="AU10" s="65"/>
      <c r="AV10" s="65"/>
      <c r="AW10" s="65"/>
      <c r="AX10" s="65"/>
      <c r="AY10" s="65"/>
      <c r="AZ10" s="65"/>
      <c r="BA10" s="65"/>
      <c r="BB10" s="65">
        <f>データ!X6</f>
        <v>45.45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124</v>
      </c>
      <c r="BM66" s="84"/>
      <c r="BN66" s="84"/>
      <c r="BO66" s="84"/>
      <c r="BP66" s="84"/>
      <c r="BQ66" s="84"/>
      <c r="BR66" s="84"/>
      <c r="BS66" s="84"/>
      <c r="BT66" s="84"/>
      <c r="BU66" s="84"/>
      <c r="BV66" s="84"/>
      <c r="BW66" s="84"/>
      <c r="BX66" s="84"/>
      <c r="BY66" s="84"/>
      <c r="BZ66" s="8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3W+2HhsCmTSzQBrCYqDJmffMza4hDFSzyb5Pi6i9ZaQ3+pmGWlOqsgiO1s7UoGdECYHGIWSDySL0BqdQQZyH/g==" saltValue="K6/a594ATf3xKBuqqrdo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64033</v>
      </c>
      <c r="D6" s="32">
        <f t="shared" si="3"/>
        <v>47</v>
      </c>
      <c r="E6" s="32">
        <f t="shared" si="3"/>
        <v>18</v>
      </c>
      <c r="F6" s="32">
        <f t="shared" si="3"/>
        <v>0</v>
      </c>
      <c r="G6" s="32">
        <f t="shared" si="3"/>
        <v>0</v>
      </c>
      <c r="H6" s="32" t="str">
        <f t="shared" si="3"/>
        <v>山形県　飯豊町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12.11</v>
      </c>
      <c r="Q6" s="33">
        <f t="shared" si="3"/>
        <v>100</v>
      </c>
      <c r="R6" s="33">
        <f t="shared" si="3"/>
        <v>3022</v>
      </c>
      <c r="S6" s="33">
        <f t="shared" si="3"/>
        <v>7289</v>
      </c>
      <c r="T6" s="33">
        <f t="shared" si="3"/>
        <v>329.41</v>
      </c>
      <c r="U6" s="33">
        <f t="shared" si="3"/>
        <v>22.13</v>
      </c>
      <c r="V6" s="33">
        <f t="shared" si="3"/>
        <v>894</v>
      </c>
      <c r="W6" s="33">
        <f t="shared" si="3"/>
        <v>19.670000000000002</v>
      </c>
      <c r="X6" s="33">
        <f t="shared" si="3"/>
        <v>45.45</v>
      </c>
      <c r="Y6" s="34">
        <f>IF(Y7="",NA(),Y7)</f>
        <v>89.32</v>
      </c>
      <c r="Z6" s="34">
        <f t="shared" ref="Z6:AH6" si="4">IF(Z7="",NA(),Z7)</f>
        <v>88.6</v>
      </c>
      <c r="AA6" s="34">
        <f t="shared" si="4"/>
        <v>87.18</v>
      </c>
      <c r="AB6" s="34">
        <f t="shared" si="4"/>
        <v>86.17</v>
      </c>
      <c r="AC6" s="34">
        <f t="shared" si="4"/>
        <v>84.37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423.23</v>
      </c>
      <c r="BG6" s="34">
        <f t="shared" ref="BG6:BO6" si="7">IF(BG7="",NA(),BG7)</f>
        <v>856.45</v>
      </c>
      <c r="BH6" s="34">
        <f t="shared" si="7"/>
        <v>889.68</v>
      </c>
      <c r="BI6" s="34">
        <f t="shared" si="7"/>
        <v>875.85</v>
      </c>
      <c r="BJ6" s="34">
        <f t="shared" si="7"/>
        <v>908.64</v>
      </c>
      <c r="BK6" s="34">
        <f t="shared" si="7"/>
        <v>446.63</v>
      </c>
      <c r="BL6" s="34">
        <f t="shared" si="7"/>
        <v>416.91</v>
      </c>
      <c r="BM6" s="34">
        <f t="shared" si="7"/>
        <v>392.19</v>
      </c>
      <c r="BN6" s="34">
        <f t="shared" si="7"/>
        <v>413.5</v>
      </c>
      <c r="BO6" s="34">
        <f t="shared" si="7"/>
        <v>407.42</v>
      </c>
      <c r="BP6" s="33" t="str">
        <f>IF(BP7="","",IF(BP7="-","【-】","【"&amp;SUBSTITUTE(TEXT(BP7,"#,##0.00"),"-","△")&amp;"】"))</f>
        <v>【329.28】</v>
      </c>
      <c r="BQ6" s="34">
        <f>IF(BQ7="",NA(),BQ7)</f>
        <v>56.72</v>
      </c>
      <c r="BR6" s="34">
        <f t="shared" ref="BR6:BZ6" si="8">IF(BR7="",NA(),BR7)</f>
        <v>55.42</v>
      </c>
      <c r="BS6" s="34">
        <f t="shared" si="8"/>
        <v>53.28</v>
      </c>
      <c r="BT6" s="34">
        <f t="shared" si="8"/>
        <v>52.37</v>
      </c>
      <c r="BU6" s="34">
        <f t="shared" si="8"/>
        <v>52.27</v>
      </c>
      <c r="BV6" s="34">
        <f t="shared" si="8"/>
        <v>58.53</v>
      </c>
      <c r="BW6" s="34">
        <f t="shared" si="8"/>
        <v>57.93</v>
      </c>
      <c r="BX6" s="34">
        <f t="shared" si="8"/>
        <v>57.03</v>
      </c>
      <c r="BY6" s="34">
        <f t="shared" si="8"/>
        <v>55.84</v>
      </c>
      <c r="BZ6" s="34">
        <f t="shared" si="8"/>
        <v>57.08</v>
      </c>
      <c r="CA6" s="33" t="str">
        <f>IF(CA7="","",IF(CA7="-","【-】","【"&amp;SUBSTITUTE(TEXT(CA7,"#,##0.00"),"-","△")&amp;"】"))</f>
        <v>【60.55】</v>
      </c>
      <c r="CB6" s="34">
        <f>IF(CB7="",NA(),CB7)</f>
        <v>268.77999999999997</v>
      </c>
      <c r="CC6" s="34">
        <f t="shared" ref="CC6:CK6" si="9">IF(CC7="",NA(),CC7)</f>
        <v>281.58999999999997</v>
      </c>
      <c r="CD6" s="34">
        <f t="shared" si="9"/>
        <v>292.36</v>
      </c>
      <c r="CE6" s="34">
        <f t="shared" si="9"/>
        <v>297.31</v>
      </c>
      <c r="CF6" s="34">
        <f t="shared" si="9"/>
        <v>296.08999999999997</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59.09</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64033</v>
      </c>
      <c r="D7" s="36">
        <v>47</v>
      </c>
      <c r="E7" s="36">
        <v>18</v>
      </c>
      <c r="F7" s="36">
        <v>0</v>
      </c>
      <c r="G7" s="36">
        <v>0</v>
      </c>
      <c r="H7" s="36" t="s">
        <v>109</v>
      </c>
      <c r="I7" s="36" t="s">
        <v>110</v>
      </c>
      <c r="J7" s="36" t="s">
        <v>111</v>
      </c>
      <c r="K7" s="36" t="s">
        <v>112</v>
      </c>
      <c r="L7" s="36" t="s">
        <v>113</v>
      </c>
      <c r="M7" s="36" t="s">
        <v>114</v>
      </c>
      <c r="N7" s="37" t="s">
        <v>115</v>
      </c>
      <c r="O7" s="37" t="s">
        <v>116</v>
      </c>
      <c r="P7" s="37">
        <v>12.11</v>
      </c>
      <c r="Q7" s="37">
        <v>100</v>
      </c>
      <c r="R7" s="37">
        <v>3022</v>
      </c>
      <c r="S7" s="37">
        <v>7289</v>
      </c>
      <c r="T7" s="37">
        <v>329.41</v>
      </c>
      <c r="U7" s="37">
        <v>22.13</v>
      </c>
      <c r="V7" s="37">
        <v>894</v>
      </c>
      <c r="W7" s="37">
        <v>19.670000000000002</v>
      </c>
      <c r="X7" s="37">
        <v>45.45</v>
      </c>
      <c r="Y7" s="37">
        <v>89.32</v>
      </c>
      <c r="Z7" s="37">
        <v>88.6</v>
      </c>
      <c r="AA7" s="37">
        <v>87.18</v>
      </c>
      <c r="AB7" s="37">
        <v>86.17</v>
      </c>
      <c r="AC7" s="37">
        <v>84.37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423.23</v>
      </c>
      <c r="BG7" s="37">
        <v>856.45</v>
      </c>
      <c r="BH7" s="37">
        <v>889.68</v>
      </c>
      <c r="BI7" s="37">
        <v>875.85</v>
      </c>
      <c r="BJ7" s="37">
        <v>908.64</v>
      </c>
      <c r="BK7" s="37">
        <v>446.63</v>
      </c>
      <c r="BL7" s="37">
        <v>416.91</v>
      </c>
      <c r="BM7" s="37">
        <v>392.19</v>
      </c>
      <c r="BN7" s="37">
        <v>413.5</v>
      </c>
      <c r="BO7" s="37">
        <v>407.42</v>
      </c>
      <c r="BP7" s="37">
        <v>329.28</v>
      </c>
      <c r="BQ7" s="37">
        <v>56.72</v>
      </c>
      <c r="BR7" s="37">
        <v>55.42</v>
      </c>
      <c r="BS7" s="37">
        <v>53.28</v>
      </c>
      <c r="BT7" s="37">
        <v>52.37</v>
      </c>
      <c r="BU7" s="37">
        <v>52.27</v>
      </c>
      <c r="BV7" s="37">
        <v>58.53</v>
      </c>
      <c r="BW7" s="37">
        <v>57.93</v>
      </c>
      <c r="BX7" s="37">
        <v>57.03</v>
      </c>
      <c r="BY7" s="37">
        <v>55.84</v>
      </c>
      <c r="BZ7" s="37">
        <v>57.08</v>
      </c>
      <c r="CA7" s="37">
        <v>60.55</v>
      </c>
      <c r="CB7" s="37">
        <v>268.77999999999997</v>
      </c>
      <c r="CC7" s="37">
        <v>281.58999999999997</v>
      </c>
      <c r="CD7" s="37">
        <v>292.36</v>
      </c>
      <c r="CE7" s="37">
        <v>297.31</v>
      </c>
      <c r="CF7" s="37">
        <v>296.08999999999997</v>
      </c>
      <c r="CG7" s="37">
        <v>266.57</v>
      </c>
      <c r="CH7" s="37">
        <v>276.93</v>
      </c>
      <c r="CI7" s="37">
        <v>283.73</v>
      </c>
      <c r="CJ7" s="37">
        <v>287.57</v>
      </c>
      <c r="CK7" s="37">
        <v>286.86</v>
      </c>
      <c r="CL7" s="37">
        <v>269.12</v>
      </c>
      <c r="CM7" s="37">
        <v>100</v>
      </c>
      <c r="CN7" s="37">
        <v>100</v>
      </c>
      <c r="CO7" s="37">
        <v>100</v>
      </c>
      <c r="CP7" s="37">
        <v>100</v>
      </c>
      <c r="CQ7" s="37">
        <v>59.09</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2019-01-30T01:00:53Z</cp:lastPrinted>
  <dcterms:created xsi:type="dcterms:W3CDTF">2018-12-03T09:38:23Z</dcterms:created>
  <dcterms:modified xsi:type="dcterms:W3CDTF">2019-02-05T02:33:30Z</dcterms:modified>
  <cp:category/>
</cp:coreProperties>
</file>