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idebook\共有\600_地域整備課\000課内共有\経営比較分析_上水道_高橋作業中\"/>
    </mc:Choice>
  </mc:AlternateContent>
  <workbookProtection workbookPassword="B31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<sst xmlns="http://schemas.openxmlformats.org/spreadsheetml/2006/main" count="232" uniqueCount="120">
  <si>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</si>
  <si>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</si>
  <si>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</si>
  <si>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</si>
  <si>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</si>
  <si>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</si>
  <si>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</si>
  <si>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</si>
  <si>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</si>
  <si>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</si>
  <si>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</si>
  <si>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</si>
  <si>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</si>
  <si>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</si>
  <si>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</si>
  <si>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</si>
  <si>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</si>
  <si>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</si>
  <si>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</si>
  <si>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</si>
  <si>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</si>
  <si>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</si>
  <si>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</si>
  <si>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</si>
  <si>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</si>
  <si>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</si>
  <si>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</si>
  <si>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</si>
  <si>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</si>
  <si>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</si>
  <si>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</si>
  <si>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</si>
  <si>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</si>
  <si>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</si>
  <si>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</si>
  <si>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</si>
  <si>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</si>
  <si>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</si>
  <si>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</si>
  <si>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</si>
  <si>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</si>
  <si>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</si>
  <si>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</si>
  <si>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</si>
  <si>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</si>
  <si>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</si>
  <si>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</si>
  <si>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</si>
  <si>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</si>
  <si>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</si>
  <si>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</si>
  <si>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</si>
  <si>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</si>
  <si>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</si>
  <si>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</si>
  <si>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</si>
  <si>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</si>
  <si>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</si>
  <si>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</si>
  <si>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</si>
  <si>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</si>
  <si>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</si>
  <si>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</si>
  <si>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</si>
  <si>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</si>
  <si>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</si>
  <si>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</si>
  <si>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</si>
  <si>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</si>
  <si>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</si>
  <si>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</si>
  <si>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</si>
  <si>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</si>
  <si>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</si>
  <si>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</si>
  <si>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</si>
  <si>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</si>
  <si>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</si>
  <si>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</si>
  <si>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</si>
  <si>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</si>
  <si>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</si>
  <si>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</si>
  <si>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</si>
  <si>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</si>
  <si>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</si>
  <si>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</si>
  <si>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</si>
  <si>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</si>
  <si>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</si>
  <si>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</si>
  <si>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</si>
  <si>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</si>
  <si>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</si>
  <si>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</si>
  <si>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</si>
  <si>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</si>
  <si>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</si>
  <si>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</si>
  <si>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</si>
  <si>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</si>
  <si>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</si>
  <si>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</si>
  <si>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</si>
  <si>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</si>
  <si>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飯豊町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</si>
  <si>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</si>
  <si>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</si>
  <si>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</si>
  <si>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</si>
  <si>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</si>
  <si>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</si>
  <si>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</si>
  <si>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</si>
  <si>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</si>
  <si>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</si>
  <si>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全体からみて、財務の安全性については概ね良好と判断しているが、将来に目を向けたとき、人口減少、料金収入減少、施設老朽化とネガティブなイメージが払拭できない。Ｈ26年に作成した飯豊町水道ビジョンを基に10年間の基本方針に沿った企業経営に努めているが、中間年度にあたりこれまでの実績評価と情勢の変化も校正した検証をしなければならない。
　今後飯豊町は上記「飯豊町水道ビジョン」と「企業経営戦略」のブラッシュアップの早期実行と実践によって経営の安定化に努めていく。</t>
    <rPh sb="1" eb="3">
      <t>ゼンタイ</t>
    </rPh>
    <rPh sb="8" eb="10">
      <t>ザイム</t>
    </rPh>
    <rPh sb="11" eb="14">
      <t>アンゼンセイ</t>
    </rPh>
    <rPh sb="19" eb="20">
      <t>オオム</t>
    </rPh>
    <rPh sb="21" eb="23">
      <t>リョウコウ</t>
    </rPh>
    <rPh sb="24" eb="26">
      <t>ハンダン</t>
    </rPh>
    <rPh sb="32" eb="34">
      <t>ショウライ</t>
    </rPh>
    <rPh sb="35" eb="36">
      <t>メ</t>
    </rPh>
    <rPh sb="37" eb="38">
      <t>ム</t>
    </rPh>
    <rPh sb="43" eb="45">
      <t>ジンコウ</t>
    </rPh>
    <rPh sb="45" eb="47">
      <t>ゲンショウ</t>
    </rPh>
    <rPh sb="48" eb="50">
      <t>リョウキン</t>
    </rPh>
    <rPh sb="50" eb="52">
      <t>シュウニュウ</t>
    </rPh>
    <rPh sb="52" eb="54">
      <t>ゲンショウ</t>
    </rPh>
    <rPh sb="55" eb="57">
      <t>シセツ</t>
    </rPh>
    <rPh sb="57" eb="60">
      <t>ロウキュウカ</t>
    </rPh>
    <rPh sb="72" eb="74">
      <t>フッショク</t>
    </rPh>
    <rPh sb="82" eb="83">
      <t>ネン</t>
    </rPh>
    <rPh sb="84" eb="86">
      <t>サクセイ</t>
    </rPh>
    <rPh sb="88" eb="91">
      <t>イイデマチ</t>
    </rPh>
    <rPh sb="91" eb="93">
      <t>スイドウ</t>
    </rPh>
    <rPh sb="98" eb="99">
      <t>モト</t>
    </rPh>
    <rPh sb="102" eb="103">
      <t>ネン</t>
    </rPh>
    <rPh sb="103" eb="104">
      <t>カン</t>
    </rPh>
    <rPh sb="105" eb="107">
      <t>キホン</t>
    </rPh>
    <rPh sb="107" eb="109">
      <t>ホウシン</t>
    </rPh>
    <rPh sb="110" eb="111">
      <t>ソ</t>
    </rPh>
    <rPh sb="113" eb="115">
      <t>キギョウ</t>
    </rPh>
    <rPh sb="115" eb="117">
      <t>ケイエイ</t>
    </rPh>
    <rPh sb="118" eb="119">
      <t>ツト</t>
    </rPh>
    <rPh sb="125" eb="127">
      <t>チュウカン</t>
    </rPh>
    <rPh sb="127" eb="129">
      <t>ネンド</t>
    </rPh>
    <rPh sb="138" eb="140">
      <t>ジッセキ</t>
    </rPh>
    <rPh sb="140" eb="142">
      <t>ヒョウカ</t>
    </rPh>
    <rPh sb="143" eb="145">
      <t>ジョウセイ</t>
    </rPh>
    <rPh sb="146" eb="148">
      <t>ヘンカ</t>
    </rPh>
    <rPh sb="149" eb="151">
      <t>コウセイ</t>
    </rPh>
    <rPh sb="153" eb="155">
      <t>ケンショウ</t>
    </rPh>
    <rPh sb="168" eb="170">
      <t>コンゴ</t>
    </rPh>
    <rPh sb="170" eb="173">
      <t>イイデマチ</t>
    </rPh>
    <rPh sb="174" eb="176">
      <t>ジョウキ</t>
    </rPh>
    <rPh sb="206" eb="208">
      <t>ソウキ</t>
    </rPh>
    <rPh sb="208" eb="210">
      <t>ジッコウ</t>
    </rPh>
    <rPh sb="211" eb="213">
      <t>ジッセン</t>
    </rPh>
    <rPh sb="217" eb="219">
      <t>ケイエイ</t>
    </rPh>
    <rPh sb="220" eb="223">
      <t>アンテイカ</t>
    </rPh>
    <rPh sb="224" eb="225">
      <t>ツト</t>
    </rPh>
    <phoneticPr fontId="4"/>
  </si>
  <si>
    <t>①②から、Ｈ28年に実施した施設管路更新実績もあって有形固定資産減価償却率は類似団体と比して割合が減少した。しかし依然として管路経年化率は高止まりしている。これは更新需要が高いことを示している。経営の健全性を維持した計画的な設備更新、将来計画が重要である。
③から、Ｈ２８年に実施した施設整備工事によって管路更新率は大きく上昇した。</t>
    <rPh sb="8" eb="9">
      <t>ネン</t>
    </rPh>
    <rPh sb="10" eb="12">
      <t>ジッシ</t>
    </rPh>
    <rPh sb="14" eb="16">
      <t>シセツ</t>
    </rPh>
    <rPh sb="16" eb="18">
      <t>カンロ</t>
    </rPh>
    <rPh sb="18" eb="20">
      <t>コウシン</t>
    </rPh>
    <rPh sb="20" eb="22">
      <t>ジッセキ</t>
    </rPh>
    <rPh sb="26" eb="28">
      <t>ユウケイ</t>
    </rPh>
    <rPh sb="28" eb="30">
      <t>コテイ</t>
    </rPh>
    <rPh sb="30" eb="32">
      <t>シサン</t>
    </rPh>
    <rPh sb="32" eb="34">
      <t>ゲンカ</t>
    </rPh>
    <rPh sb="34" eb="36">
      <t>ショウキャク</t>
    </rPh>
    <rPh sb="36" eb="37">
      <t>リツ</t>
    </rPh>
    <rPh sb="38" eb="40">
      <t>ルイジ</t>
    </rPh>
    <rPh sb="40" eb="42">
      <t>ダンタイ</t>
    </rPh>
    <rPh sb="43" eb="44">
      <t>ヒ</t>
    </rPh>
    <rPh sb="46" eb="48">
      <t>ワリアイ</t>
    </rPh>
    <rPh sb="49" eb="51">
      <t>ゲンショウ</t>
    </rPh>
    <rPh sb="57" eb="59">
      <t>イゼン</t>
    </rPh>
    <rPh sb="62" eb="64">
      <t>カンロ</t>
    </rPh>
    <rPh sb="64" eb="67">
      <t>ケイネンカ</t>
    </rPh>
    <rPh sb="67" eb="68">
      <t>リツ</t>
    </rPh>
    <rPh sb="69" eb="71">
      <t>タカド</t>
    </rPh>
    <rPh sb="81" eb="83">
      <t>コウシン</t>
    </rPh>
    <rPh sb="83" eb="85">
      <t>ジュヨウ</t>
    </rPh>
    <rPh sb="86" eb="87">
      <t>タカ</t>
    </rPh>
    <rPh sb="91" eb="92">
      <t>シメ</t>
    </rPh>
    <rPh sb="97" eb="99">
      <t>ケイエイ</t>
    </rPh>
    <rPh sb="100" eb="103">
      <t>ケンゼンセイ</t>
    </rPh>
    <rPh sb="104" eb="106">
      <t>イジ</t>
    </rPh>
    <rPh sb="108" eb="111">
      <t>ケイカクテキ</t>
    </rPh>
    <rPh sb="112" eb="114">
      <t>セツビ</t>
    </rPh>
    <rPh sb="114" eb="116">
      <t>コウシン</t>
    </rPh>
    <rPh sb="117" eb="119">
      <t>ショウライ</t>
    </rPh>
    <rPh sb="119" eb="121">
      <t>ケイカク</t>
    </rPh>
    <rPh sb="122" eb="124">
      <t>ジュウヨウ</t>
    </rPh>
    <rPh sb="136" eb="137">
      <t>ネン</t>
    </rPh>
    <rPh sb="138" eb="140">
      <t>ジッシ</t>
    </rPh>
    <rPh sb="142" eb="144">
      <t>シセツ</t>
    </rPh>
    <rPh sb="144" eb="146">
      <t>セイビ</t>
    </rPh>
    <rPh sb="146" eb="148">
      <t>コウジ</t>
    </rPh>
    <rPh sb="152" eb="154">
      <t>カンロ</t>
    </rPh>
    <rPh sb="154" eb="156">
      <t>コウシン</t>
    </rPh>
    <rPh sb="156" eb="157">
      <t>リツ</t>
    </rPh>
    <rPh sb="158" eb="159">
      <t>オオ</t>
    </rPh>
    <rPh sb="161" eb="163">
      <t>ジョウショウ</t>
    </rPh>
    <phoneticPr fontId="4"/>
  </si>
  <si>
    <t>民間企業出身</t>
    <rPh sb="0" eb="2">
      <t>ミンカン</t>
    </rPh>
    <rPh sb="2" eb="4">
      <t>キギョウ</t>
    </rPh>
    <rPh sb="4" eb="6">
      <t>シュッシン</t>
    </rPh>
    <phoneticPr fontId="4"/>
  </si>
  <si>
    <t>①②⑧から、飯豊町水道事業では人口の減少や漏水等により有収率が低下し給水収益は減少傾向にあるが、料金を見直し５％値上げを実施したこともあり経常収支比率は前年を上回り、黒字を確保している。累積欠損金も発生していないことから健全な経営状態を維持している。
③④から、直近の大規模建設改良事業もあって流動比率は低下し企業債残高対給水収益比率は上昇している。しかし、流動比率は100％以上を保持し、短期間での支払能力を担保している。企業債残高対給水収益比率についても類似団体平均値と比較して低い値を維持し、大規模投資をおこなった中にあっても自己資金の調達能力は高い状態にある。
⑤から、１００％を維持し経営に必要な資金は料金で賄えている。人口減少が進行し給水収益が減少する傾向にあって現状を維持するためにもコスト意識の徹底と適切な料金体系の構築に尚一層努めていかなければならない。
⑥から、簡易水道区域の給水原価が嵩む状況にあっても類似団体平均と比して低い値を維持している。しかし施設更新時期に到達しており維持管理に係る費用の増加も見込まれることから、Ｈ26年に作成した「飯豊町水道ビジョン」のブラッシュアップを考えている。
⑦⑧から、適正な施設規模と判断しているが、類似団体よりもさらに低い有収率と併せて判断すると事業費用をさらに圧縮できる余地がまだまだあるとも判断できる。</t>
    <rPh sb="6" eb="9">
      <t>イイデマチ</t>
    </rPh>
    <rPh sb="9" eb="11">
      <t>スイドウ</t>
    </rPh>
    <rPh sb="11" eb="13">
      <t>ジギョウ</t>
    </rPh>
    <rPh sb="15" eb="17">
      <t>ジンコウ</t>
    </rPh>
    <rPh sb="18" eb="20">
      <t>ゲンショウ</t>
    </rPh>
    <rPh sb="21" eb="23">
      <t>ロウスイ</t>
    </rPh>
    <rPh sb="23" eb="24">
      <t>トウ</t>
    </rPh>
    <rPh sb="27" eb="29">
      <t>ユウシュウ</t>
    </rPh>
    <rPh sb="29" eb="30">
      <t>リツ</t>
    </rPh>
    <rPh sb="31" eb="33">
      <t>テイカ</t>
    </rPh>
    <rPh sb="34" eb="36">
      <t>キュウスイ</t>
    </rPh>
    <rPh sb="36" eb="38">
      <t>シュウエキ</t>
    </rPh>
    <rPh sb="39" eb="41">
      <t>ゲンショウ</t>
    </rPh>
    <rPh sb="41" eb="43">
      <t>ケイコウ</t>
    </rPh>
    <rPh sb="48" eb="50">
      <t>リョウキン</t>
    </rPh>
    <rPh sb="51" eb="53">
      <t>ミナオ</t>
    </rPh>
    <rPh sb="56" eb="58">
      <t>ネア</t>
    </rPh>
    <rPh sb="60" eb="62">
      <t>ジッシ</t>
    </rPh>
    <rPh sb="69" eb="71">
      <t>ケイジョウ</t>
    </rPh>
    <rPh sb="71" eb="73">
      <t>シュウシ</t>
    </rPh>
    <rPh sb="73" eb="75">
      <t>ヒリツ</t>
    </rPh>
    <rPh sb="76" eb="78">
      <t>ゼンネン</t>
    </rPh>
    <rPh sb="79" eb="81">
      <t>ウワマワ</t>
    </rPh>
    <rPh sb="83" eb="85">
      <t>クロジ</t>
    </rPh>
    <rPh sb="86" eb="88">
      <t>カクホ</t>
    </rPh>
    <rPh sb="93" eb="95">
      <t>ルイセキ</t>
    </rPh>
    <rPh sb="95" eb="98">
      <t>ケッソンキン</t>
    </rPh>
    <rPh sb="99" eb="101">
      <t>ハッセイ</t>
    </rPh>
    <rPh sb="110" eb="112">
      <t>ケンゼン</t>
    </rPh>
    <rPh sb="113" eb="115">
      <t>ケイエイ</t>
    </rPh>
    <rPh sb="115" eb="117">
      <t>ジョウタイ</t>
    </rPh>
    <rPh sb="118" eb="120">
      <t>イジ</t>
    </rPh>
    <rPh sb="131" eb="133">
      <t>チョッキン</t>
    </rPh>
    <rPh sb="134" eb="137">
      <t>ダイキボ</t>
    </rPh>
    <rPh sb="137" eb="139">
      <t>ケンセツ</t>
    </rPh>
    <rPh sb="139" eb="141">
      <t>カイリョウ</t>
    </rPh>
    <rPh sb="141" eb="143">
      <t>ジギョウ</t>
    </rPh>
    <rPh sb="147" eb="149">
      <t>リュウドウ</t>
    </rPh>
    <rPh sb="149" eb="151">
      <t>ヒリツ</t>
    </rPh>
    <rPh sb="152" eb="154">
      <t>テイカ</t>
    </rPh>
    <rPh sb="155" eb="157">
      <t>キギョウ</t>
    </rPh>
    <rPh sb="157" eb="158">
      <t>サイ</t>
    </rPh>
    <rPh sb="158" eb="160">
      <t>ザンダカ</t>
    </rPh>
    <rPh sb="160" eb="161">
      <t>タイ</t>
    </rPh>
    <rPh sb="161" eb="163">
      <t>キュウスイ</t>
    </rPh>
    <rPh sb="163" eb="165">
      <t>シュウエキ</t>
    </rPh>
    <rPh sb="165" eb="167">
      <t>ヒリツ</t>
    </rPh>
    <rPh sb="168" eb="170">
      <t>ジョウショウ</t>
    </rPh>
    <rPh sb="179" eb="181">
      <t>リュウドウ</t>
    </rPh>
    <rPh sb="181" eb="183">
      <t>ヒリツ</t>
    </rPh>
    <rPh sb="188" eb="190">
      <t>イジョウ</t>
    </rPh>
    <rPh sb="191" eb="193">
      <t>ホジ</t>
    </rPh>
    <rPh sb="195" eb="198">
      <t>タンキカン</t>
    </rPh>
    <rPh sb="200" eb="202">
      <t>シハライ</t>
    </rPh>
    <rPh sb="202" eb="204">
      <t>ノウリョク</t>
    </rPh>
    <rPh sb="205" eb="207">
      <t>タンポ</t>
    </rPh>
    <rPh sb="229" eb="231">
      <t>ルイジ</t>
    </rPh>
    <rPh sb="231" eb="233">
      <t>ダンタイ</t>
    </rPh>
    <rPh sb="233" eb="236">
      <t>ヘイキンチ</t>
    </rPh>
    <rPh sb="237" eb="239">
      <t>ヒカク</t>
    </rPh>
    <rPh sb="241" eb="242">
      <t>ヒク</t>
    </rPh>
    <rPh sb="243" eb="244">
      <t>アタイ</t>
    </rPh>
    <rPh sb="245" eb="247">
      <t>イジ</t>
    </rPh>
    <rPh sb="249" eb="252">
      <t>ダイキボ</t>
    </rPh>
    <rPh sb="252" eb="254">
      <t>トウシ</t>
    </rPh>
    <rPh sb="260" eb="261">
      <t>ナカ</t>
    </rPh>
    <rPh sb="266" eb="268">
      <t>ジコ</t>
    </rPh>
    <rPh sb="268" eb="270">
      <t>シキン</t>
    </rPh>
    <rPh sb="271" eb="273">
      <t>チョウタツ</t>
    </rPh>
    <rPh sb="273" eb="275">
      <t>ノウリョク</t>
    </rPh>
    <rPh sb="276" eb="277">
      <t>タカ</t>
    </rPh>
    <rPh sb="278" eb="280">
      <t>ジョウタイ</t>
    </rPh>
    <rPh sb="294" eb="296">
      <t>イジ</t>
    </rPh>
    <rPh sb="297" eb="299">
      <t>ケイエイ</t>
    </rPh>
    <rPh sb="300" eb="302">
      <t>ヒツヨウ</t>
    </rPh>
    <rPh sb="303" eb="305">
      <t>シキン</t>
    </rPh>
    <rPh sb="306" eb="308">
      <t>リョウキン</t>
    </rPh>
    <rPh sb="309" eb="310">
      <t>マカナ</t>
    </rPh>
    <rPh sb="320" eb="322">
      <t>シンコウ</t>
    </rPh>
    <rPh sb="338" eb="340">
      <t>ゲンジョウ</t>
    </rPh>
    <rPh sb="341" eb="343">
      <t>イジ</t>
    </rPh>
    <rPh sb="352" eb="354">
      <t>イシキ</t>
    </rPh>
    <rPh sb="355" eb="357">
      <t>テッテイ</t>
    </rPh>
    <rPh sb="358" eb="360">
      <t>テキセツ</t>
    </rPh>
    <rPh sb="361" eb="363">
      <t>リョウキン</t>
    </rPh>
    <rPh sb="363" eb="365">
      <t>タイケイ</t>
    </rPh>
    <rPh sb="366" eb="368">
      <t>コウチク</t>
    </rPh>
    <rPh sb="369" eb="370">
      <t>ナオ</t>
    </rPh>
    <rPh sb="370" eb="372">
      <t>イッソウ</t>
    </rPh>
    <rPh sb="372" eb="373">
      <t>ツト</t>
    </rPh>
    <rPh sb="391" eb="393">
      <t>カンイ</t>
    </rPh>
    <rPh sb="393" eb="395">
      <t>スイドウ</t>
    </rPh>
    <rPh sb="395" eb="397">
      <t>クイキ</t>
    </rPh>
    <rPh sb="398" eb="400">
      <t>キュウスイ</t>
    </rPh>
    <rPh sb="400" eb="402">
      <t>ゲンカ</t>
    </rPh>
    <rPh sb="403" eb="404">
      <t>カサ</t>
    </rPh>
    <rPh sb="405" eb="407">
      <t>ジョウキョウ</t>
    </rPh>
    <rPh sb="412" eb="414">
      <t>ルイジ</t>
    </rPh>
    <rPh sb="414" eb="416">
      <t>ダンタイ</t>
    </rPh>
    <rPh sb="416" eb="418">
      <t>ヘイキン</t>
    </rPh>
    <rPh sb="419" eb="420">
      <t>ヒ</t>
    </rPh>
    <rPh sb="422" eb="423">
      <t>ヒク</t>
    </rPh>
    <rPh sb="424" eb="425">
      <t>アタイ</t>
    </rPh>
    <rPh sb="426" eb="428">
      <t>イジ</t>
    </rPh>
    <rPh sb="436" eb="438">
      <t>シセツ</t>
    </rPh>
    <rPh sb="438" eb="440">
      <t>コウシン</t>
    </rPh>
    <rPh sb="440" eb="442">
      <t>ジキ</t>
    </rPh>
    <rPh sb="443" eb="445">
      <t>トウタツ</t>
    </rPh>
    <rPh sb="449" eb="451">
      <t>イジ</t>
    </rPh>
    <rPh sb="451" eb="453">
      <t>カンリ</t>
    </rPh>
    <rPh sb="454" eb="455">
      <t>カカ</t>
    </rPh>
    <rPh sb="456" eb="458">
      <t>ヒヨウ</t>
    </rPh>
    <rPh sb="459" eb="461">
      <t>ゾウカ</t>
    </rPh>
    <rPh sb="462" eb="464">
      <t>ミコ</t>
    </rPh>
    <rPh sb="475" eb="476">
      <t>ネン</t>
    </rPh>
    <rPh sb="477" eb="479">
      <t>サクセイ</t>
    </rPh>
    <rPh sb="502" eb="503">
      <t>カンガ</t>
    </rPh>
    <rPh sb="514" eb="516">
      <t>テキセイ</t>
    </rPh>
    <rPh sb="517" eb="519">
      <t>シセツ</t>
    </rPh>
    <rPh sb="519" eb="521">
      <t>キボ</t>
    </rPh>
    <rPh sb="522" eb="524">
      <t>ハンダン</t>
    </rPh>
    <rPh sb="530" eb="532">
      <t>ルイジ</t>
    </rPh>
    <rPh sb="532" eb="534">
      <t>ダンタイ</t>
    </rPh>
    <rPh sb="540" eb="541">
      <t>ヒク</t>
    </rPh>
    <rPh sb="542" eb="544">
      <t>ユウシュウ</t>
    </rPh>
    <rPh sb="544" eb="545">
      <t>リツ</t>
    </rPh>
    <rPh sb="546" eb="547">
      <t>アワ</t>
    </rPh>
    <rPh sb="549" eb="551">
      <t>ハンダン</t>
    </rPh>
    <rPh sb="554" eb="556">
      <t>ジギョウ</t>
    </rPh>
    <rPh sb="556" eb="558">
      <t>ヒヨウ</t>
    </rPh>
    <rPh sb="562" eb="564">
      <t>アッシュク</t>
    </rPh>
    <rPh sb="567" eb="569">
      <t>ヨチ</t>
    </rPh>
    <rPh sb="578" eb="580">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</si>
</sst>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5"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0.67</c:v>
                </c:pt>
                <c:pt idx="4" formatCode="#,##0.00;&quot;△&quot;#,##0.00;&quot;-&quot;">
                  <c:v>3.42</c:v>
                </c:pt>
              </c:numCache>
            </c:numRef>
          </c:val>
        </c:ser>
        <c:dLbls>
          <c:showLegendKey val="0"/>
          <c:showVal val="0"/>
          <c:showCatName val="0"/>
          <c:showSerName val="0"/>
          <c:showPercent val="0"/>
          <c:showBubbleSize val="0"/>
        </c:dLbls>
        <c:gapWidth val="150"/>
        <c:axId val="477234888"/>
        <c:axId val="43148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77234888"/>
        <c:axId val="431483704"/>
      </c:lineChart>
      <c:dateAx>
        <c:axId val="477234888"/>
        <c:scaling>
          <c:orientation val="minMax"/>
        </c:scaling>
        <c:delete val="1"/>
        <c:axPos val="b"/>
        <c:numFmt formatCode="ge" sourceLinked="1"/>
        <c:majorTickMark val="none"/>
        <c:minorTickMark val="none"/>
        <c:tickLblPos val="none"/>
        <c:crossAx val="431483704"/>
        <c:crosses val="autoZero"/>
        <c:auto val="1"/>
        <c:lblOffset val="100"/>
        <c:baseTimeUnit val="years"/>
      </c:dateAx>
      <c:valAx>
        <c:axId val="43148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79.31</c:v>
                </c:pt>
                <c:pt idx="1">
                  <c:v>74.27</c:v>
                </c:pt>
                <c:pt idx="2">
                  <c:v>71.16</c:v>
                </c:pt>
                <c:pt idx="3">
                  <c:v>76.66</c:v>
                </c:pt>
                <c:pt idx="4">
                  <c:v>83.5</c:v>
                </c:pt>
              </c:numCache>
            </c:numRef>
          </c:val>
        </c:ser>
        <c:dLbls>
          <c:showLegendKey val="0"/>
          <c:showVal val="0"/>
          <c:showCatName val="0"/>
          <c:showSerName val="0"/>
          <c:showPercent val="0"/>
          <c:showBubbleSize val="0"/>
        </c:dLbls>
        <c:gapWidth val="150"/>
        <c:axId val="431436544"/>
        <c:axId val="43143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31436544"/>
        <c:axId val="431436936"/>
      </c:lineChart>
      <c:dateAx>
        <c:axId val="431436544"/>
        <c:scaling>
          <c:orientation val="minMax"/>
        </c:scaling>
        <c:delete val="1"/>
        <c:axPos val="b"/>
        <c:numFmt formatCode="ge" sourceLinked="1"/>
        <c:majorTickMark val="none"/>
        <c:minorTickMark val="none"/>
        <c:tickLblPos val="none"/>
        <c:crossAx val="431436936"/>
        <c:crosses val="autoZero"/>
        <c:auto val="1"/>
        <c:lblOffset val="100"/>
        <c:baseTimeUnit val="years"/>
      </c:dateAx>
      <c:valAx>
        <c:axId val="43143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67.91</c:v>
                </c:pt>
                <c:pt idx="1">
                  <c:v>75.2</c:v>
                </c:pt>
                <c:pt idx="2">
                  <c:v>77.34</c:v>
                </c:pt>
                <c:pt idx="3">
                  <c:v>69.13</c:v>
                </c:pt>
                <c:pt idx="4">
                  <c:v>63.09</c:v>
                </c:pt>
              </c:numCache>
            </c:numRef>
          </c:val>
        </c:ser>
        <c:dLbls>
          <c:showLegendKey val="0"/>
          <c:showVal val="0"/>
          <c:showCatName val="0"/>
          <c:showSerName val="0"/>
          <c:showPercent val="0"/>
          <c:showBubbleSize val="0"/>
        </c:dLbls>
        <c:gapWidth val="150"/>
        <c:axId val="431438112"/>
        <c:axId val="4314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31438112"/>
        <c:axId val="431438504"/>
      </c:lineChart>
      <c:dateAx>
        <c:axId val="431438112"/>
        <c:scaling>
          <c:orientation val="minMax"/>
        </c:scaling>
        <c:delete val="1"/>
        <c:axPos val="b"/>
        <c:numFmt formatCode="ge" sourceLinked="1"/>
        <c:majorTickMark val="none"/>
        <c:minorTickMark val="none"/>
        <c:tickLblPos val="none"/>
        <c:crossAx val="431438504"/>
        <c:crosses val="autoZero"/>
        <c:auto val="1"/>
        <c:lblOffset val="100"/>
        <c:baseTimeUnit val="years"/>
      </c:dateAx>
      <c:valAx>
        <c:axId val="4314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120.17</c:v>
                </c:pt>
                <c:pt idx="1">
                  <c:v>123.56</c:v>
                </c:pt>
                <c:pt idx="2">
                  <c:v>135.84</c:v>
                </c:pt>
                <c:pt idx="3">
                  <c:v>125.99</c:v>
                </c:pt>
                <c:pt idx="4">
                  <c:v>136.74</c:v>
                </c:pt>
              </c:numCache>
            </c:numRef>
          </c:val>
        </c:ser>
        <c:dLbls>
          <c:showLegendKey val="0"/>
          <c:showVal val="0"/>
          <c:showCatName val="0"/>
          <c:showSerName val="0"/>
          <c:showPercent val="0"/>
          <c:showBubbleSize val="0"/>
        </c:dLbls>
        <c:gapWidth val="150"/>
        <c:axId val="431484880"/>
        <c:axId val="43148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431484880"/>
        <c:axId val="431485272"/>
      </c:lineChart>
      <c:dateAx>
        <c:axId val="431484880"/>
        <c:scaling>
          <c:orientation val="minMax"/>
        </c:scaling>
        <c:delete val="1"/>
        <c:axPos val="b"/>
        <c:numFmt formatCode="ge" sourceLinked="1"/>
        <c:majorTickMark val="none"/>
        <c:minorTickMark val="none"/>
        <c:tickLblPos val="none"/>
        <c:crossAx val="431485272"/>
        <c:crosses val="autoZero"/>
        <c:auto val="1"/>
        <c:lblOffset val="100"/>
        <c:baseTimeUnit val="years"/>
      </c:dateAx>
      <c:valAx>
        <c:axId val="43148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4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34.119999999999997</c:v>
                </c:pt>
                <c:pt idx="1">
                  <c:v>34.51</c:v>
                </c:pt>
                <c:pt idx="2">
                  <c:v>40.54</c:v>
                </c:pt>
                <c:pt idx="3">
                  <c:v>40.53</c:v>
                </c:pt>
                <c:pt idx="4">
                  <c:v>35.450000000000003</c:v>
                </c:pt>
              </c:numCache>
            </c:numRef>
          </c:val>
        </c:ser>
        <c:dLbls>
          <c:showLegendKey val="0"/>
          <c:showVal val="0"/>
          <c:showCatName val="0"/>
          <c:showSerName val="0"/>
          <c:showPercent val="0"/>
          <c:showBubbleSize val="0"/>
        </c:dLbls>
        <c:gapWidth val="150"/>
        <c:axId val="431486448"/>
        <c:axId val="43148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31486448"/>
        <c:axId val="431486840"/>
      </c:lineChart>
      <c:dateAx>
        <c:axId val="431486448"/>
        <c:scaling>
          <c:orientation val="minMax"/>
        </c:scaling>
        <c:delete val="1"/>
        <c:axPos val="b"/>
        <c:numFmt formatCode="ge" sourceLinked="1"/>
        <c:majorTickMark val="none"/>
        <c:minorTickMark val="none"/>
        <c:tickLblPos val="none"/>
        <c:crossAx val="431486840"/>
        <c:crosses val="autoZero"/>
        <c:auto val="1"/>
        <c:lblOffset val="100"/>
        <c:baseTimeUnit val="years"/>
      </c:dateAx>
      <c:valAx>
        <c:axId val="4314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8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24.23</c:v>
                </c:pt>
                <c:pt idx="1">
                  <c:v>24.16</c:v>
                </c:pt>
                <c:pt idx="2">
                  <c:v>24.19</c:v>
                </c:pt>
                <c:pt idx="3">
                  <c:v>25.56</c:v>
                </c:pt>
                <c:pt idx="4">
                  <c:v>24.66</c:v>
                </c:pt>
              </c:numCache>
            </c:numRef>
          </c:val>
        </c:ser>
        <c:dLbls>
          <c:showLegendKey val="0"/>
          <c:showVal val="0"/>
          <c:showCatName val="0"/>
          <c:showSerName val="0"/>
          <c:showPercent val="0"/>
          <c:showBubbleSize val="0"/>
        </c:dLbls>
        <c:gapWidth val="150"/>
        <c:axId val="431800128"/>
        <c:axId val="43180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31800128"/>
        <c:axId val="431800520"/>
      </c:lineChart>
      <c:dateAx>
        <c:axId val="431800128"/>
        <c:scaling>
          <c:orientation val="minMax"/>
        </c:scaling>
        <c:delete val="1"/>
        <c:axPos val="b"/>
        <c:numFmt formatCode="ge" sourceLinked="1"/>
        <c:majorTickMark val="none"/>
        <c:minorTickMark val="none"/>
        <c:tickLblPos val="none"/>
        <c:crossAx val="431800520"/>
        <c:crosses val="autoZero"/>
        <c:auto val="1"/>
        <c:lblOffset val="100"/>
        <c:baseTimeUnit val="years"/>
      </c:dateAx>
      <c:valAx>
        <c:axId val="43180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801696"/>
        <c:axId val="43180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31801696"/>
        <c:axId val="431802088"/>
      </c:lineChart>
      <c:dateAx>
        <c:axId val="431801696"/>
        <c:scaling>
          <c:orientation val="minMax"/>
        </c:scaling>
        <c:delete val="1"/>
        <c:axPos val="b"/>
        <c:numFmt formatCode="ge" sourceLinked="1"/>
        <c:majorTickMark val="none"/>
        <c:minorTickMark val="none"/>
        <c:tickLblPos val="none"/>
        <c:crossAx val="431802088"/>
        <c:crosses val="autoZero"/>
        <c:auto val="1"/>
        <c:lblOffset val="100"/>
        <c:baseTimeUnit val="years"/>
      </c:dateAx>
      <c:valAx>
        <c:axId val="43180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8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2630.12</c:v>
                </c:pt>
                <c:pt idx="1">
                  <c:v>3128.74</c:v>
                </c:pt>
                <c:pt idx="2">
                  <c:v>1622.6</c:v>
                </c:pt>
                <c:pt idx="3">
                  <c:v>1375.22</c:v>
                </c:pt>
                <c:pt idx="4">
                  <c:v>467.14</c:v>
                </c:pt>
              </c:numCache>
            </c:numRef>
          </c:val>
        </c:ser>
        <c:dLbls>
          <c:showLegendKey val="0"/>
          <c:showVal val="0"/>
          <c:showCatName val="0"/>
          <c:showSerName val="0"/>
          <c:showPercent val="0"/>
          <c:showBubbleSize val="0"/>
        </c:dLbls>
        <c:gapWidth val="150"/>
        <c:axId val="431803264"/>
        <c:axId val="43180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31803264"/>
        <c:axId val="431803656"/>
      </c:lineChart>
      <c:dateAx>
        <c:axId val="431803264"/>
        <c:scaling>
          <c:orientation val="minMax"/>
        </c:scaling>
        <c:delete val="1"/>
        <c:axPos val="b"/>
        <c:numFmt formatCode="ge" sourceLinked="1"/>
        <c:majorTickMark val="none"/>
        <c:minorTickMark val="none"/>
        <c:tickLblPos val="none"/>
        <c:crossAx val="431803656"/>
        <c:crosses val="autoZero"/>
        <c:auto val="1"/>
        <c:lblOffset val="100"/>
        <c:baseTimeUnit val="years"/>
      </c:dateAx>
      <c:valAx>
        <c:axId val="43180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8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215.73</c:v>
                </c:pt>
                <c:pt idx="1">
                  <c:v>206.48</c:v>
                </c:pt>
                <c:pt idx="2">
                  <c:v>248.75</c:v>
                </c:pt>
                <c:pt idx="3">
                  <c:v>272.64</c:v>
                </c:pt>
                <c:pt idx="4">
                  <c:v>345.18</c:v>
                </c:pt>
              </c:numCache>
            </c:numRef>
          </c:val>
        </c:ser>
        <c:dLbls>
          <c:showLegendKey val="0"/>
          <c:showVal val="0"/>
          <c:showCatName val="0"/>
          <c:showSerName val="0"/>
          <c:showPercent val="0"/>
          <c:showBubbleSize val="0"/>
        </c:dLbls>
        <c:gapWidth val="150"/>
        <c:axId val="431804832"/>
        <c:axId val="43180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31804832"/>
        <c:axId val="431805224"/>
      </c:lineChart>
      <c:dateAx>
        <c:axId val="431804832"/>
        <c:scaling>
          <c:orientation val="minMax"/>
        </c:scaling>
        <c:delete val="1"/>
        <c:axPos val="b"/>
        <c:numFmt formatCode="ge" sourceLinked="1"/>
        <c:majorTickMark val="none"/>
        <c:minorTickMark val="none"/>
        <c:tickLblPos val="none"/>
        <c:crossAx val="431805224"/>
        <c:crosses val="autoZero"/>
        <c:auto val="1"/>
        <c:lblOffset val="100"/>
        <c:baseTimeUnit val="years"/>
      </c:dateAx>
      <c:valAx>
        <c:axId val="431805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8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109.82</c:v>
                </c:pt>
                <c:pt idx="1">
                  <c:v>112.01</c:v>
                </c:pt>
                <c:pt idx="2">
                  <c:v>132.35</c:v>
                </c:pt>
                <c:pt idx="3">
                  <c:v>118.93</c:v>
                </c:pt>
                <c:pt idx="4">
                  <c:v>132.4</c:v>
                </c:pt>
              </c:numCache>
            </c:numRef>
          </c:val>
        </c:ser>
        <c:dLbls>
          <c:showLegendKey val="0"/>
          <c:showVal val="0"/>
          <c:showCatName val="0"/>
          <c:showSerName val="0"/>
          <c:showPercent val="0"/>
          <c:showBubbleSize val="0"/>
        </c:dLbls>
        <c:gapWidth val="150"/>
        <c:axId val="431806400"/>
        <c:axId val="43180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431806400"/>
        <c:axId val="431806792"/>
      </c:lineChart>
      <c:dateAx>
        <c:axId val="431806400"/>
        <c:scaling>
          <c:orientation val="minMax"/>
        </c:scaling>
        <c:delete val="1"/>
        <c:axPos val="b"/>
        <c:numFmt formatCode="ge" sourceLinked="1"/>
        <c:majorTickMark val="none"/>
        <c:minorTickMark val="none"/>
        <c:tickLblPos val="none"/>
        <c:crossAx val="431806792"/>
        <c:crosses val="autoZero"/>
        <c:auto val="1"/>
        <c:lblOffset val="100"/>
        <c:baseTimeUnit val="years"/>
      </c:dateAx>
      <c:valAx>
        <c:axId val="43180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204</c:v>
                </c:pt>
                <c:pt idx="1">
                  <c:v>197.91</c:v>
                </c:pt>
                <c:pt idx="2">
                  <c:v>169.24</c:v>
                </c:pt>
                <c:pt idx="3">
                  <c:v>189.51</c:v>
                </c:pt>
                <c:pt idx="4">
                  <c:v>170.84</c:v>
                </c:pt>
              </c:numCache>
            </c:numRef>
          </c:val>
        </c:ser>
        <c:dLbls>
          <c:showLegendKey val="0"/>
          <c:showVal val="0"/>
          <c:showCatName val="0"/>
          <c:showSerName val="0"/>
          <c:showPercent val="0"/>
          <c:showBubbleSize val="0"/>
        </c:dLbls>
        <c:gapWidth val="150"/>
        <c:axId val="431434976"/>
        <c:axId val="4314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31434976"/>
        <c:axId val="431435368"/>
      </c:lineChart>
      <c:dateAx>
        <c:axId val="431434976"/>
        <c:scaling>
          <c:orientation val="minMax"/>
        </c:scaling>
        <c:delete val="1"/>
        <c:axPos val="b"/>
        <c:numFmt formatCode="ge" sourceLinked="1"/>
        <c:majorTickMark val="none"/>
        <c:minorTickMark val="none"/>
        <c:tickLblPos val="none"/>
        <c:crossAx val="431435368"/>
        <c:crosses val="autoZero"/>
        <c:auto val="1"/>
        <c:lblOffset val="100"/>
        <c:baseTimeUnit val="years"/>
      </c:dateAx>
      <c:valAx>
        <c:axId val="43143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5" t="str">
        <f>データ!H6</f>
        <v>山形県　飯豊町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98" t="s">
        <v>118</v>
      </c>
      <c r="AE8" s="98"/>
      <c r="AF8" s="98"/>
      <c r="AG8" s="98"/>
      <c r="AH8" s="98"/>
      <c r="AI8" s="98"/>
      <c r="AJ8" s="98"/>
      <c r="AK8" s="5"/>
      <c r="AL8" s="71">
        <f>データ!$R$6</f>
        <v>7436</v>
      </c>
      <c r="AM8" s="71"/>
      <c r="AN8" s="71"/>
      <c r="AO8" s="71"/>
      <c r="AP8" s="71"/>
      <c r="AQ8" s="71"/>
      <c r="AR8" s="71"/>
      <c r="AS8" s="71"/>
      <c r="AT8" s="67">
        <f>データ!$S$6</f>
        <v>329.41</v>
      </c>
      <c r="AU8" s="68"/>
      <c r="AV8" s="68"/>
      <c r="AW8" s="68"/>
      <c r="AX8" s="68"/>
      <c r="AY8" s="68"/>
      <c r="AZ8" s="68"/>
      <c r="BA8" s="68"/>
      <c r="BB8" s="70">
        <f>データ!$T$6</f>
        <v>22.57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76.84</v>
      </c>
      <c r="J10" s="68"/>
      <c r="K10" s="68"/>
      <c r="L10" s="68"/>
      <c r="M10" s="68"/>
      <c r="N10" s="68"/>
      <c r="O10" s="69"/>
      <c r="P10" s="70">
        <f>データ!$P$6</f>
        <v>98.1</v>
      </c>
      <c r="Q10" s="70"/>
      <c r="R10" s="70"/>
      <c r="S10" s="70"/>
      <c r="T10" s="70"/>
      <c r="U10" s="70"/>
      <c r="V10" s="70"/>
      <c r="W10" s="71">
        <f>データ!$Q$6</f>
        <v>4320</v>
      </c>
      <c r="X10" s="71"/>
      <c r="Y10" s="71"/>
      <c r="Z10" s="71"/>
      <c r="AA10" s="71"/>
      <c r="AB10" s="71"/>
      <c r="AC10" s="71"/>
      <c r="AD10" s="2"/>
      <c r="AE10" s="2"/>
      <c r="AF10" s="2"/>
      <c r="AG10" s="2"/>
      <c r="AH10" s="5"/>
      <c r="AI10" s="5"/>
      <c r="AJ10" s="5"/>
      <c r="AK10" s="5"/>
      <c r="AL10" s="71">
        <f>データ!$U$6</f>
        <v>7240</v>
      </c>
      <c r="AM10" s="71"/>
      <c r="AN10" s="71"/>
      <c r="AO10" s="71"/>
      <c r="AP10" s="71"/>
      <c r="AQ10" s="71"/>
      <c r="AR10" s="71"/>
      <c r="AS10" s="71"/>
      <c r="AT10" s="67">
        <f>データ!$V$6</f>
        <v>41</v>
      </c>
      <c r="AU10" s="68"/>
      <c r="AV10" s="68"/>
      <c r="AW10" s="68"/>
      <c r="AX10" s="68"/>
      <c r="AY10" s="68"/>
      <c r="AZ10" s="68"/>
      <c r="BA10" s="68"/>
      <c r="BB10" s="70">
        <f>データ!$W$6</f>
        <v>176.59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5" t="s">
        <v>119</v>
      </c>
      <c r="BM16" s="96"/>
      <c r="BN16" s="96"/>
      <c r="BO16" s="96"/>
      <c r="BP16" s="96"/>
      <c r="BQ16" s="96"/>
      <c r="BR16" s="96"/>
      <c r="BS16" s="96"/>
      <c r="BT16" s="96"/>
      <c r="BU16" s="96"/>
      <c r="BV16" s="96"/>
      <c r="BW16" s="96"/>
      <c r="BX16" s="96"/>
      <c r="BY16" s="96"/>
      <c r="BZ16" s="9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5"/>
      <c r="BM17" s="96"/>
      <c r="BN17" s="96"/>
      <c r="BO17" s="96"/>
      <c r="BP17" s="96"/>
      <c r="BQ17" s="96"/>
      <c r="BR17" s="96"/>
      <c r="BS17" s="96"/>
      <c r="BT17" s="96"/>
      <c r="BU17" s="96"/>
      <c r="BV17" s="96"/>
      <c r="BW17" s="96"/>
      <c r="BX17" s="96"/>
      <c r="BY17" s="96"/>
      <c r="BZ17" s="9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5"/>
      <c r="BM18" s="96"/>
      <c r="BN18" s="96"/>
      <c r="BO18" s="96"/>
      <c r="BP18" s="96"/>
      <c r="BQ18" s="96"/>
      <c r="BR18" s="96"/>
      <c r="BS18" s="96"/>
      <c r="BT18" s="96"/>
      <c r="BU18" s="96"/>
      <c r="BV18" s="96"/>
      <c r="BW18" s="96"/>
      <c r="BX18" s="96"/>
      <c r="BY18" s="96"/>
      <c r="BZ18" s="9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5"/>
      <c r="BM19" s="96"/>
      <c r="BN19" s="96"/>
      <c r="BO19" s="96"/>
      <c r="BP19" s="96"/>
      <c r="BQ19" s="96"/>
      <c r="BR19" s="96"/>
      <c r="BS19" s="96"/>
      <c r="BT19" s="96"/>
      <c r="BU19" s="96"/>
      <c r="BV19" s="96"/>
      <c r="BW19" s="96"/>
      <c r="BX19" s="96"/>
      <c r="BY19" s="96"/>
      <c r="BZ19" s="9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5"/>
      <c r="BM20" s="96"/>
      <c r="BN20" s="96"/>
      <c r="BO20" s="96"/>
      <c r="BP20" s="96"/>
      <c r="BQ20" s="96"/>
      <c r="BR20" s="96"/>
      <c r="BS20" s="96"/>
      <c r="BT20" s="96"/>
      <c r="BU20" s="96"/>
      <c r="BV20" s="96"/>
      <c r="BW20" s="96"/>
      <c r="BX20" s="96"/>
      <c r="BY20" s="96"/>
      <c r="BZ20" s="9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5"/>
      <c r="BM21" s="96"/>
      <c r="BN21" s="96"/>
      <c r="BO21" s="96"/>
      <c r="BP21" s="96"/>
      <c r="BQ21" s="96"/>
      <c r="BR21" s="96"/>
      <c r="BS21" s="96"/>
      <c r="BT21" s="96"/>
      <c r="BU21" s="96"/>
      <c r="BV21" s="96"/>
      <c r="BW21" s="96"/>
      <c r="BX21" s="96"/>
      <c r="BY21" s="96"/>
      <c r="BZ21" s="9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5"/>
      <c r="BM22" s="96"/>
      <c r="BN22" s="96"/>
      <c r="BO22" s="96"/>
      <c r="BP22" s="96"/>
      <c r="BQ22" s="96"/>
      <c r="BR22" s="96"/>
      <c r="BS22" s="96"/>
      <c r="BT22" s="96"/>
      <c r="BU22" s="96"/>
      <c r="BV22" s="96"/>
      <c r="BW22" s="96"/>
      <c r="BX22" s="96"/>
      <c r="BY22" s="96"/>
      <c r="BZ22" s="9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5"/>
      <c r="BM23" s="96"/>
      <c r="BN23" s="96"/>
      <c r="BO23" s="96"/>
      <c r="BP23" s="96"/>
      <c r="BQ23" s="96"/>
      <c r="BR23" s="96"/>
      <c r="BS23" s="96"/>
      <c r="BT23" s="96"/>
      <c r="BU23" s="96"/>
      <c r="BV23" s="96"/>
      <c r="BW23" s="96"/>
      <c r="BX23" s="96"/>
      <c r="BY23" s="96"/>
      <c r="BZ23" s="9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5"/>
      <c r="BM24" s="96"/>
      <c r="BN24" s="96"/>
      <c r="BO24" s="96"/>
      <c r="BP24" s="96"/>
      <c r="BQ24" s="96"/>
      <c r="BR24" s="96"/>
      <c r="BS24" s="96"/>
      <c r="BT24" s="96"/>
      <c r="BU24" s="96"/>
      <c r="BV24" s="96"/>
      <c r="BW24" s="96"/>
      <c r="BX24" s="96"/>
      <c r="BY24" s="96"/>
      <c r="BZ24" s="9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5"/>
      <c r="BM25" s="96"/>
      <c r="BN25" s="96"/>
      <c r="BO25" s="96"/>
      <c r="BP25" s="96"/>
      <c r="BQ25" s="96"/>
      <c r="BR25" s="96"/>
      <c r="BS25" s="96"/>
      <c r="BT25" s="96"/>
      <c r="BU25" s="96"/>
      <c r="BV25" s="96"/>
      <c r="BW25" s="96"/>
      <c r="BX25" s="96"/>
      <c r="BY25" s="96"/>
      <c r="BZ25" s="9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5"/>
      <c r="BM26" s="96"/>
      <c r="BN26" s="96"/>
      <c r="BO26" s="96"/>
      <c r="BP26" s="96"/>
      <c r="BQ26" s="96"/>
      <c r="BR26" s="96"/>
      <c r="BS26" s="96"/>
      <c r="BT26" s="96"/>
      <c r="BU26" s="96"/>
      <c r="BV26" s="96"/>
      <c r="BW26" s="96"/>
      <c r="BX26" s="96"/>
      <c r="BY26" s="96"/>
      <c r="BZ26" s="9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5"/>
      <c r="BM27" s="96"/>
      <c r="BN27" s="96"/>
      <c r="BO27" s="96"/>
      <c r="BP27" s="96"/>
      <c r="BQ27" s="96"/>
      <c r="BR27" s="96"/>
      <c r="BS27" s="96"/>
      <c r="BT27" s="96"/>
      <c r="BU27" s="96"/>
      <c r="BV27" s="96"/>
      <c r="BW27" s="96"/>
      <c r="BX27" s="96"/>
      <c r="BY27" s="96"/>
      <c r="BZ27" s="9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5"/>
      <c r="BM28" s="96"/>
      <c r="BN28" s="96"/>
      <c r="BO28" s="96"/>
      <c r="BP28" s="96"/>
      <c r="BQ28" s="96"/>
      <c r="BR28" s="96"/>
      <c r="BS28" s="96"/>
      <c r="BT28" s="96"/>
      <c r="BU28" s="96"/>
      <c r="BV28" s="96"/>
      <c r="BW28" s="96"/>
      <c r="BX28" s="96"/>
      <c r="BY28" s="96"/>
      <c r="BZ28" s="9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5"/>
      <c r="BM29" s="96"/>
      <c r="BN29" s="96"/>
      <c r="BO29" s="96"/>
      <c r="BP29" s="96"/>
      <c r="BQ29" s="96"/>
      <c r="BR29" s="96"/>
      <c r="BS29" s="96"/>
      <c r="BT29" s="96"/>
      <c r="BU29" s="96"/>
      <c r="BV29" s="96"/>
      <c r="BW29" s="96"/>
      <c r="BX29" s="96"/>
      <c r="BY29" s="96"/>
      <c r="BZ29" s="9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5"/>
      <c r="BM30" s="96"/>
      <c r="BN30" s="96"/>
      <c r="BO30" s="96"/>
      <c r="BP30" s="96"/>
      <c r="BQ30" s="96"/>
      <c r="BR30" s="96"/>
      <c r="BS30" s="96"/>
      <c r="BT30" s="96"/>
      <c r="BU30" s="96"/>
      <c r="BV30" s="96"/>
      <c r="BW30" s="96"/>
      <c r="BX30" s="96"/>
      <c r="BY30" s="96"/>
      <c r="BZ30" s="9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5"/>
      <c r="BM31" s="96"/>
      <c r="BN31" s="96"/>
      <c r="BO31" s="96"/>
      <c r="BP31" s="96"/>
      <c r="BQ31" s="96"/>
      <c r="BR31" s="96"/>
      <c r="BS31" s="96"/>
      <c r="BT31" s="96"/>
      <c r="BU31" s="96"/>
      <c r="BV31" s="96"/>
      <c r="BW31" s="96"/>
      <c r="BX31" s="96"/>
      <c r="BY31" s="96"/>
      <c r="BZ31" s="9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5"/>
      <c r="BM32" s="96"/>
      <c r="BN32" s="96"/>
      <c r="BO32" s="96"/>
      <c r="BP32" s="96"/>
      <c r="BQ32" s="96"/>
      <c r="BR32" s="96"/>
      <c r="BS32" s="96"/>
      <c r="BT32" s="96"/>
      <c r="BU32" s="96"/>
      <c r="BV32" s="96"/>
      <c r="BW32" s="96"/>
      <c r="BX32" s="96"/>
      <c r="BY32" s="96"/>
      <c r="BZ32" s="9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5"/>
      <c r="BM33" s="96"/>
      <c r="BN33" s="96"/>
      <c r="BO33" s="96"/>
      <c r="BP33" s="96"/>
      <c r="BQ33" s="96"/>
      <c r="BR33" s="96"/>
      <c r="BS33" s="96"/>
      <c r="BT33" s="96"/>
      <c r="BU33" s="96"/>
      <c r="BV33" s="96"/>
      <c r="BW33" s="96"/>
      <c r="BX33" s="96"/>
      <c r="BY33" s="96"/>
      <c r="BZ33" s="9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5"/>
      <c r="BM34" s="96"/>
      <c r="BN34" s="96"/>
      <c r="BO34" s="96"/>
      <c r="BP34" s="96"/>
      <c r="BQ34" s="96"/>
      <c r="BR34" s="96"/>
      <c r="BS34" s="96"/>
      <c r="BT34" s="96"/>
      <c r="BU34" s="96"/>
      <c r="BV34" s="96"/>
      <c r="BW34" s="96"/>
      <c r="BX34" s="96"/>
      <c r="BY34" s="96"/>
      <c r="BZ34" s="9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5"/>
      <c r="BM35" s="96"/>
      <c r="BN35" s="96"/>
      <c r="BO35" s="96"/>
      <c r="BP35" s="96"/>
      <c r="BQ35" s="96"/>
      <c r="BR35" s="96"/>
      <c r="BS35" s="96"/>
      <c r="BT35" s="96"/>
      <c r="BU35" s="96"/>
      <c r="BV35" s="96"/>
      <c r="BW35" s="96"/>
      <c r="BX35" s="96"/>
      <c r="BY35" s="96"/>
      <c r="BZ35" s="9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5"/>
      <c r="BM36" s="96"/>
      <c r="BN36" s="96"/>
      <c r="BO36" s="96"/>
      <c r="BP36" s="96"/>
      <c r="BQ36" s="96"/>
      <c r="BR36" s="96"/>
      <c r="BS36" s="96"/>
      <c r="BT36" s="96"/>
      <c r="BU36" s="96"/>
      <c r="BV36" s="96"/>
      <c r="BW36" s="96"/>
      <c r="BX36" s="96"/>
      <c r="BY36" s="96"/>
      <c r="BZ36" s="9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5"/>
      <c r="BM37" s="96"/>
      <c r="BN37" s="96"/>
      <c r="BO37" s="96"/>
      <c r="BP37" s="96"/>
      <c r="BQ37" s="96"/>
      <c r="BR37" s="96"/>
      <c r="BS37" s="96"/>
      <c r="BT37" s="96"/>
      <c r="BU37" s="96"/>
      <c r="BV37" s="96"/>
      <c r="BW37" s="96"/>
      <c r="BX37" s="96"/>
      <c r="BY37" s="96"/>
      <c r="BZ37" s="9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5"/>
      <c r="BM38" s="96"/>
      <c r="BN38" s="96"/>
      <c r="BO38" s="96"/>
      <c r="BP38" s="96"/>
      <c r="BQ38" s="96"/>
      <c r="BR38" s="96"/>
      <c r="BS38" s="96"/>
      <c r="BT38" s="96"/>
      <c r="BU38" s="96"/>
      <c r="BV38" s="96"/>
      <c r="BW38" s="96"/>
      <c r="BX38" s="96"/>
      <c r="BY38" s="96"/>
      <c r="BZ38" s="9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5"/>
      <c r="BM39" s="96"/>
      <c r="BN39" s="96"/>
      <c r="BO39" s="96"/>
      <c r="BP39" s="96"/>
      <c r="BQ39" s="96"/>
      <c r="BR39" s="96"/>
      <c r="BS39" s="96"/>
      <c r="BT39" s="96"/>
      <c r="BU39" s="96"/>
      <c r="BV39" s="96"/>
      <c r="BW39" s="96"/>
      <c r="BX39" s="96"/>
      <c r="BY39" s="96"/>
      <c r="BZ39" s="9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5"/>
      <c r="BM40" s="96"/>
      <c r="BN40" s="96"/>
      <c r="BO40" s="96"/>
      <c r="BP40" s="96"/>
      <c r="BQ40" s="96"/>
      <c r="BR40" s="96"/>
      <c r="BS40" s="96"/>
      <c r="BT40" s="96"/>
      <c r="BU40" s="96"/>
      <c r="BV40" s="96"/>
      <c r="BW40" s="96"/>
      <c r="BX40" s="96"/>
      <c r="BY40" s="96"/>
      <c r="BZ40" s="9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5"/>
      <c r="BM41" s="96"/>
      <c r="BN41" s="96"/>
      <c r="BO41" s="96"/>
      <c r="BP41" s="96"/>
      <c r="BQ41" s="96"/>
      <c r="BR41" s="96"/>
      <c r="BS41" s="96"/>
      <c r="BT41" s="96"/>
      <c r="BU41" s="96"/>
      <c r="BV41" s="96"/>
      <c r="BW41" s="96"/>
      <c r="BX41" s="96"/>
      <c r="BY41" s="96"/>
      <c r="BZ41" s="9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5"/>
      <c r="BM42" s="96"/>
      <c r="BN42" s="96"/>
      <c r="BO42" s="96"/>
      <c r="BP42" s="96"/>
      <c r="BQ42" s="96"/>
      <c r="BR42" s="96"/>
      <c r="BS42" s="96"/>
      <c r="BT42" s="96"/>
      <c r="BU42" s="96"/>
      <c r="BV42" s="96"/>
      <c r="BW42" s="96"/>
      <c r="BX42" s="96"/>
      <c r="BY42" s="96"/>
      <c r="BZ42" s="9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5"/>
      <c r="BM43" s="96"/>
      <c r="BN43" s="96"/>
      <c r="BO43" s="96"/>
      <c r="BP43" s="96"/>
      <c r="BQ43" s="96"/>
      <c r="BR43" s="96"/>
      <c r="BS43" s="96"/>
      <c r="BT43" s="96"/>
      <c r="BU43" s="96"/>
      <c r="BV43" s="96"/>
      <c r="BW43" s="96"/>
      <c r="BX43" s="96"/>
      <c r="BY43" s="96"/>
      <c r="BZ43" s="9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5"/>
      <c r="BM44" s="96"/>
      <c r="BN44" s="96"/>
      <c r="BO44" s="96"/>
      <c r="BP44" s="96"/>
      <c r="BQ44" s="96"/>
      <c r="BR44" s="96"/>
      <c r="BS44" s="96"/>
      <c r="BT44" s="96"/>
      <c r="BU44" s="96"/>
      <c r="BV44" s="96"/>
      <c r="BW44" s="96"/>
      <c r="BX44" s="96"/>
      <c r="BY44" s="96"/>
      <c r="BZ44" s="9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65</v>
      </c>
      <c r="B4" s="31"/>
      <c r="C4" s="31"/>
      <c r="D4" s="31"/>
      <c r="E4" s="31"/>
      <c r="F4" s="31"/>
      <c r="G4" s="31"/>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f t="shared" si="3"/>
        <v>0</v>
      </c>
      <c r="N6" s="35" t="str">
        <f t="shared" si="3"/>
        <v>-</v>
      </c>
      <c r="O6" s="35">
        <f t="shared" si="3"/>
        <v>76.84</v>
      </c>
      <c r="P6" s="35">
        <f t="shared" si="3"/>
        <v>98.1</v>
      </c>
      <c r="Q6" s="35">
        <f t="shared" si="3"/>
        <v>4320</v>
      </c>
      <c r="R6" s="35">
        <f t="shared" si="3"/>
        <v>7436</v>
      </c>
      <c r="S6" s="35">
        <f t="shared" si="3"/>
        <v>329.41</v>
      </c>
      <c r="T6" s="35">
        <f t="shared" si="3"/>
        <v>22.57</v>
      </c>
      <c r="U6" s="35">
        <f t="shared" si="3"/>
        <v>7240</v>
      </c>
      <c r="V6" s="35">
        <f t="shared" si="3"/>
        <v>41</v>
      </c>
      <c r="W6" s="35">
        <f t="shared" si="3"/>
        <v>176.59</v>
      </c>
      <c r="X6" s="36">
        <f>IF(X7="",NA(),X7)</f>
        <v>120.17</v>
      </c>
      <c r="Y6" s="36">
        <f t="shared" ref="Y6:AG6" si="4">IF(Y7="",NA(),Y7)</f>
        <v>123.56</v>
      </c>
      <c r="Z6" s="36">
        <f t="shared" si="4"/>
        <v>135.84</v>
      </c>
      <c r="AA6" s="36">
        <f t="shared" si="4"/>
        <v>125.99</v>
      </c>
      <c r="AB6" s="36">
        <f t="shared" si="4"/>
        <v>136.74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2630.12</v>
      </c>
      <c r="AU6" s="36">
        <f t="shared" ref="AU6:BC6" si="6">IF(AU7="",NA(),AU7)</f>
        <v>3128.74</v>
      </c>
      <c r="AV6" s="36">
        <f t="shared" si="6"/>
        <v>1622.6</v>
      </c>
      <c r="AW6" s="36">
        <f t="shared" si="6"/>
        <v>1375.22</v>
      </c>
      <c r="AX6" s="36">
        <f t="shared" si="6"/>
        <v>467.14</v>
      </c>
      <c r="AY6" s="36">
        <f t="shared" si="6"/>
        <v>1002.64</v>
      </c>
      <c r="AZ6" s="36">
        <f t="shared" si="6"/>
        <v>1164.51</v>
      </c>
      <c r="BA6" s="36">
        <f t="shared" si="6"/>
        <v>434.72</v>
      </c>
      <c r="BB6" s="36">
        <f t="shared" si="6"/>
        <v>416.14</v>
      </c>
      <c r="BC6" s="36">
        <f t="shared" si="6"/>
        <v>371.89</v>
      </c>
      <c r="BD6" s="35" t="str">
        <f>IF(BD7="","",IF(BD7="-","【-】","【"&amp;SUBSTITUTE(TEXT(BD7,"#,##0.00"),"-","△")&amp;"】"))</f>
        <v>【262.87】</v>
      </c>
      <c r="BE6" s="36">
        <f>IF(BE7="",NA(),BE7)</f>
        <v>215.73</v>
      </c>
      <c r="BF6" s="36">
        <f t="shared" ref="BF6:BN6" si="7">IF(BF7="",NA(),BF7)</f>
        <v>206.48</v>
      </c>
      <c r="BG6" s="36">
        <f t="shared" si="7"/>
        <v>248.75</v>
      </c>
      <c r="BH6" s="36">
        <f t="shared" si="7"/>
        <v>272.64</v>
      </c>
      <c r="BI6" s="36">
        <f t="shared" si="7"/>
        <v>345.18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109.82</v>
      </c>
      <c r="BQ6" s="36">
        <f t="shared" ref="BQ6:BY6" si="8">IF(BQ7="",NA(),BQ7)</f>
        <v>112.01</v>
      </c>
      <c r="BR6" s="36">
        <f t="shared" si="8"/>
        <v>132.35</v>
      </c>
      <c r="BS6" s="36">
        <f t="shared" si="8"/>
        <v>118.93</v>
      </c>
      <c r="BT6" s="36">
        <f t="shared" si="8"/>
        <v>132.4</v>
      </c>
      <c r="BU6" s="36">
        <f t="shared" si="8"/>
        <v>90.69</v>
      </c>
      <c r="BV6" s="36">
        <f t="shared" si="8"/>
        <v>90.64</v>
      </c>
      <c r="BW6" s="36">
        <f t="shared" si="8"/>
        <v>93.66</v>
      </c>
      <c r="BX6" s="36">
        <f t="shared" si="8"/>
        <v>92.76</v>
      </c>
      <c r="BY6" s="36">
        <f t="shared" si="8"/>
        <v>93.28</v>
      </c>
      <c r="BZ6" s="35" t="str">
        <f>IF(BZ7="","",IF(BZ7="-","【-】","【"&amp;SUBSTITUTE(TEXT(BZ7,"#,##0.00"),"-","△")&amp;"】"))</f>
        <v>【105.59】</v>
      </c>
      <c r="CA6" s="36">
        <f>IF(CA7="",NA(),CA7)</f>
        <v>204</v>
      </c>
      <c r="CB6" s="36">
        <f t="shared" ref="CB6:CJ6" si="9">IF(CB7="",NA(),CB7)</f>
        <v>197.91</v>
      </c>
      <c r="CC6" s="36">
        <f t="shared" si="9"/>
        <v>169.24</v>
      </c>
      <c r="CD6" s="36">
        <f t="shared" si="9"/>
        <v>189.51</v>
      </c>
      <c r="CE6" s="36">
        <f t="shared" si="9"/>
        <v>170.84</v>
      </c>
      <c r="CF6" s="36">
        <f t="shared" si="9"/>
        <v>211.08</v>
      </c>
      <c r="CG6" s="36">
        <f t="shared" si="9"/>
        <v>213.52</v>
      </c>
      <c r="CH6" s="36">
        <f t="shared" si="9"/>
        <v>208.21</v>
      </c>
      <c r="CI6" s="36">
        <f t="shared" si="9"/>
        <v>208.67</v>
      </c>
      <c r="CJ6" s="36">
        <f t="shared" si="9"/>
        <v>208.29</v>
      </c>
      <c r="CK6" s="35" t="str">
        <f>IF(CK7="","",IF(CK7="-","【-】","【"&amp;SUBSTITUTE(TEXT(CK7,"#,##0.00"),"-","△")&amp;"】"))</f>
        <v>【163.27】</v>
      </c>
      <c r="CL6" s="36">
        <f>IF(CL7="",NA(),CL7)</f>
        <v>79.31</v>
      </c>
      <c r="CM6" s="36">
        <f t="shared" ref="CM6:CU6" si="10">IF(CM7="",NA(),CM7)</f>
        <v>74.27</v>
      </c>
      <c r="CN6" s="36">
        <f t="shared" si="10"/>
        <v>71.16</v>
      </c>
      <c r="CO6" s="36">
        <f t="shared" si="10"/>
        <v>76.66</v>
      </c>
      <c r="CP6" s="36">
        <f t="shared" si="10"/>
        <v>83.5</v>
      </c>
      <c r="CQ6" s="36">
        <f t="shared" si="10"/>
        <v>49.69</v>
      </c>
      <c r="CR6" s="36">
        <f t="shared" si="10"/>
        <v>49.77</v>
      </c>
      <c r="CS6" s="36">
        <f t="shared" si="10"/>
        <v>49.22</v>
      </c>
      <c r="CT6" s="36">
        <f t="shared" si="10"/>
        <v>49.08</v>
      </c>
      <c r="CU6" s="36">
        <f t="shared" si="10"/>
        <v>49.32</v>
      </c>
      <c r="CV6" s="35" t="str">
        <f>IF(CV7="","",IF(CV7="-","【-】","【"&amp;SUBSTITUTE(TEXT(CV7,"#,##0.00"),"-","△")&amp;"】"))</f>
        <v>【59.94】</v>
      </c>
      <c r="CW6" s="36">
        <f>IF(CW7="",NA(),CW7)</f>
        <v>67.91</v>
      </c>
      <c r="CX6" s="36">
        <f t="shared" ref="CX6:DF6" si="11">IF(CX7="",NA(),CX7)</f>
        <v>75.2</v>
      </c>
      <c r="CY6" s="36">
        <f t="shared" si="11"/>
        <v>77.34</v>
      </c>
      <c r="CZ6" s="36">
        <f t="shared" si="11"/>
        <v>69.13</v>
      </c>
      <c r="DA6" s="36">
        <f t="shared" si="11"/>
        <v>63.09</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34.119999999999997</v>
      </c>
      <c r="DI6" s="36">
        <f t="shared" ref="DI6:DQ6" si="12">IF(DI7="",NA(),DI7)</f>
        <v>34.51</v>
      </c>
      <c r="DJ6" s="36">
        <f t="shared" si="12"/>
        <v>40.54</v>
      </c>
      <c r="DK6" s="36">
        <f t="shared" si="12"/>
        <v>40.53</v>
      </c>
      <c r="DL6" s="36">
        <f t="shared" si="12"/>
        <v>35.450000000000003</v>
      </c>
      <c r="DM6" s="36">
        <f t="shared" si="12"/>
        <v>35.18</v>
      </c>
      <c r="DN6" s="36">
        <f t="shared" si="12"/>
        <v>36.43</v>
      </c>
      <c r="DO6" s="36">
        <f t="shared" si="12"/>
        <v>46.12</v>
      </c>
      <c r="DP6" s="36">
        <f t="shared" si="12"/>
        <v>47.44</v>
      </c>
      <c r="DQ6" s="36">
        <f t="shared" si="12"/>
        <v>48.3</v>
      </c>
      <c r="DR6" s="35" t="str">
        <f>IF(DR7="","",IF(DR7="-","【-】","【"&amp;SUBSTITUTE(TEXT(DR7,"#,##0.00"),"-","△")&amp;"】"))</f>
        <v>【47.91】</v>
      </c>
      <c r="DS6" s="36">
        <f>IF(DS7="",NA(),DS7)</f>
        <v>24.23</v>
      </c>
      <c r="DT6" s="36">
        <f t="shared" ref="DT6:EB6" si="13">IF(DT7="",NA(),DT7)</f>
        <v>24.16</v>
      </c>
      <c r="DU6" s="36">
        <f t="shared" si="13"/>
        <v>24.19</v>
      </c>
      <c r="DV6" s="36">
        <f t="shared" si="13"/>
        <v>25.56</v>
      </c>
      <c r="DW6" s="36">
        <f t="shared" si="13"/>
        <v>24.66</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5">
        <f t="shared" si="14"/>
        <v>0</v>
      </c>
      <c r="EG6" s="36">
        <f t="shared" si="14"/>
        <v>0.67</v>
      </c>
      <c r="EH6" s="36">
        <f t="shared" si="14"/>
        <v>3.42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64033</v>
      </c>
      <c r="D7" s="38">
        <v>46</v>
      </c>
      <c r="E7" s="38">
        <v>1</v>
      </c>
      <c r="F7" s="38">
        <v>0</v>
      </c>
      <c r="G7" s="38">
        <v>1</v>
      </c>
      <c r="H7" s="38" t="s">
        <v>105</v>
      </c>
      <c r="I7" s="38" t="s">
        <v>106</v>
      </c>
      <c r="J7" s="38" t="s">
        <v>107</v>
      </c>
      <c r="K7" s="38" t="s">
        <v>108</v>
      </c>
      <c r="L7" s="38" t="s">
        <v>109</v>
      </c>
      <c r="M7" s="38"/>
      <c r="N7" s="39" t="s">
        <v>110</v>
      </c>
      <c r="O7" s="39">
        <v>76.84</v>
      </c>
      <c r="P7" s="39">
        <v>98.1</v>
      </c>
      <c r="Q7" s="39">
        <v>4320</v>
      </c>
      <c r="R7" s="39">
        <v>7436</v>
      </c>
      <c r="S7" s="39">
        <v>329.41</v>
      </c>
      <c r="T7" s="39">
        <v>22.57</v>
      </c>
      <c r="U7" s="39">
        <v>7240</v>
      </c>
      <c r="V7" s="39">
        <v>41</v>
      </c>
      <c r="W7" s="39">
        <v>176.59</v>
      </c>
      <c r="X7" s="39">
        <v>120.17</v>
      </c>
      <c r="Y7" s="39">
        <v>123.56</v>
      </c>
      <c r="Z7" s="39">
        <v>135.84</v>
      </c>
      <c r="AA7" s="39">
        <v>125.99</v>
      </c>
      <c r="AB7" s="39">
        <v>136.74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2630.12</v>
      </c>
      <c r="AU7" s="39">
        <v>3128.74</v>
      </c>
      <c r="AV7" s="39">
        <v>1622.6</v>
      </c>
      <c r="AW7" s="39">
        <v>1375.22</v>
      </c>
      <c r="AX7" s="39">
        <v>467.14</v>
      </c>
      <c r="AY7" s="39">
        <v>1002.64</v>
      </c>
      <c r="AZ7" s="39">
        <v>1164.51</v>
      </c>
      <c r="BA7" s="39">
        <v>434.72</v>
      </c>
      <c r="BB7" s="39">
        <v>416.14</v>
      </c>
      <c r="BC7" s="39">
        <v>371.89</v>
      </c>
      <c r="BD7" s="39">
        <v>262.87</v>
      </c>
      <c r="BE7" s="39">
        <v>215.73</v>
      </c>
      <c r="BF7" s="39">
        <v>206.48</v>
      </c>
      <c r="BG7" s="39">
        <v>248.75</v>
      </c>
      <c r="BH7" s="39">
        <v>272.64</v>
      </c>
      <c r="BI7" s="39">
        <v>345.18</v>
      </c>
      <c r="BJ7" s="39">
        <v>520.29999999999995</v>
      </c>
      <c r="BK7" s="39">
        <v>498.27</v>
      </c>
      <c r="BL7" s="39">
        <v>495.76</v>
      </c>
      <c r="BM7" s="39">
        <v>487.22</v>
      </c>
      <c r="BN7" s="39">
        <v>483.11</v>
      </c>
      <c r="BO7" s="39">
        <v>270.87</v>
      </c>
      <c r="BP7" s="39">
        <v>109.82</v>
      </c>
      <c r="BQ7" s="39">
        <v>112.01</v>
      </c>
      <c r="BR7" s="39">
        <v>132.35</v>
      </c>
      <c r="BS7" s="39">
        <v>118.93</v>
      </c>
      <c r="BT7" s="39">
        <v>132.4</v>
      </c>
      <c r="BU7" s="39">
        <v>90.69</v>
      </c>
      <c r="BV7" s="39">
        <v>90.64</v>
      </c>
      <c r="BW7" s="39">
        <v>93.66</v>
      </c>
      <c r="BX7" s="39">
        <v>92.76</v>
      </c>
      <c r="BY7" s="39">
        <v>93.28</v>
      </c>
      <c r="BZ7" s="39">
        <v>105.59</v>
      </c>
      <c r="CA7" s="39">
        <v>204</v>
      </c>
      <c r="CB7" s="39">
        <v>197.91</v>
      </c>
      <c r="CC7" s="39">
        <v>169.24</v>
      </c>
      <c r="CD7" s="39">
        <v>189.51</v>
      </c>
      <c r="CE7" s="39">
        <v>170.84</v>
      </c>
      <c r="CF7" s="39">
        <v>211.08</v>
      </c>
      <c r="CG7" s="39">
        <v>213.52</v>
      </c>
      <c r="CH7" s="39">
        <v>208.21</v>
      </c>
      <c r="CI7" s="39">
        <v>208.67</v>
      </c>
      <c r="CJ7" s="39">
        <v>208.29</v>
      </c>
      <c r="CK7" s="39">
        <v>163.27000000000001</v>
      </c>
      <c r="CL7" s="39">
        <v>79.31</v>
      </c>
      <c r="CM7" s="39">
        <v>74.27</v>
      </c>
      <c r="CN7" s="39">
        <v>71.16</v>
      </c>
      <c r="CO7" s="39">
        <v>76.66</v>
      </c>
      <c r="CP7" s="39">
        <v>83.5</v>
      </c>
      <c r="CQ7" s="39">
        <v>49.69</v>
      </c>
      <c r="CR7" s="39">
        <v>49.77</v>
      </c>
      <c r="CS7" s="39">
        <v>49.22</v>
      </c>
      <c r="CT7" s="39">
        <v>49.08</v>
      </c>
      <c r="CU7" s="39">
        <v>49.32</v>
      </c>
      <c r="CV7" s="39">
        <v>59.94</v>
      </c>
      <c r="CW7" s="39">
        <v>67.91</v>
      </c>
      <c r="CX7" s="39">
        <v>75.2</v>
      </c>
      <c r="CY7" s="39">
        <v>77.34</v>
      </c>
      <c r="CZ7" s="39">
        <v>69.13</v>
      </c>
      <c r="DA7" s="39">
        <v>63.09</v>
      </c>
      <c r="DB7" s="39">
        <v>80.010000000000005</v>
      </c>
      <c r="DC7" s="39">
        <v>79.98</v>
      </c>
      <c r="DD7" s="39">
        <v>79.48</v>
      </c>
      <c r="DE7" s="39">
        <v>79.3</v>
      </c>
      <c r="DF7" s="39">
        <v>79.34</v>
      </c>
      <c r="DG7" s="39">
        <v>90.22</v>
      </c>
      <c r="DH7" s="39">
        <v>34.119999999999997</v>
      </c>
      <c r="DI7" s="39">
        <v>34.51</v>
      </c>
      <c r="DJ7" s="39">
        <v>40.54</v>
      </c>
      <c r="DK7" s="39">
        <v>40.53</v>
      </c>
      <c r="DL7" s="39">
        <v>35.450000000000003</v>
      </c>
      <c r="DM7" s="39">
        <v>35.18</v>
      </c>
      <c r="DN7" s="39">
        <v>36.43</v>
      </c>
      <c r="DO7" s="39">
        <v>46.12</v>
      </c>
      <c r="DP7" s="39">
        <v>47.44</v>
      </c>
      <c r="DQ7" s="39">
        <v>48.3</v>
      </c>
      <c r="DR7" s="39">
        <v>47.91</v>
      </c>
      <c r="DS7" s="39">
        <v>24.23</v>
      </c>
      <c r="DT7" s="39">
        <v>24.16</v>
      </c>
      <c r="DU7" s="39">
        <v>24.19</v>
      </c>
      <c r="DV7" s="39">
        <v>25.56</v>
      </c>
      <c r="DW7" s="39">
        <v>24.66</v>
      </c>
      <c r="DX7" s="39">
        <v>8.41</v>
      </c>
      <c r="DY7" s="39">
        <v>8.7200000000000006</v>
      </c>
      <c r="DZ7" s="39">
        <v>9.86</v>
      </c>
      <c r="EA7" s="39">
        <v>11.16</v>
      </c>
      <c r="EB7" s="39">
        <v>12.43</v>
      </c>
      <c r="EC7" s="39">
        <v>15</v>
      </c>
      <c r="ED7" s="39">
        <v>0</v>
      </c>
      <c r="EE7" s="39">
        <v>0</v>
      </c>
      <c r="EF7" s="39">
        <v>0</v>
      </c>
      <c r="EG7" s="39">
        <v>0.67</v>
      </c>
      <c r="EH7" s="39">
        <v>3.42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2017-12-25T01:22:41Z</dcterms:created>
  <dcterms:modified xsi:type="dcterms:W3CDTF">2018-02-26T04:53:02Z</dcterms:modified>
</cp:coreProperties>
</file>