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ndou404\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<sst xmlns="http://schemas.openxmlformats.org/spreadsheetml/2006/main" count="221" uniqueCount="111">
  <si>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</si>
  <si>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</si>
  <si>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</si>
  <si>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</si>
  <si>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</si>
  <si>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</si>
  <si>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</si>
  <si>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</si>
  <si>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</si>
  <si>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</si>
  <si>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</si>
  <si>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</si>
  <si>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</si>
  <si>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</si>
  <si>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</si>
  <si>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</si>
  <si>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</si>
  <si>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</si>
  <si>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</si>
  <si>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</si>
  <si>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</si>
  <si>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</si>
  <si>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</si>
  <si>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</si>
  <si>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</si>
  <si>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</si>
  <si>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</si>
  <si>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</si>
  <si>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</si>
  <si>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</si>
  <si>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</si>
  <si>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</si>
  <si>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</si>
  <si>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</si>
  <si>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</si>
  <si>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</si>
  <si>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</si>
  <si>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</si>
  <si>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</si>
  <si>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</si>
  <si>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</si>
  <si>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</si>
  <si>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</si>
  <si>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</si>
  <si>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</si>
  <si>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</si>
  <si>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</si>
  <si>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</si>
  <si>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</si>
  <si>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</si>
  <si>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</si>
  <si>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</si>
  <si>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</si>
  <si>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</si>
  <si>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</si>
  <si>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</si>
  <si>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</si>
  <si>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</si>
  <si>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</si>
  <si>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</si>
  <si>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</si>
  <si>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</si>
  <si>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</si>
  <si>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</si>
  <si>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</si>
  <si>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</si>
  <si>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</si>
  <si>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</si>
  <si>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</si>
  <si>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</si>
  <si>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</si>
  <si>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</si>
  <si>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</si>
  <si>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</si>
  <si>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</si>
  <si>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</si>
  <si>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</si>
  <si>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</si>
  <si>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</si>
  <si>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</si>
  <si>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</si>
  <si>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</si>
  <si>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</si>
  <si>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</si>
  <si>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</si>
  <si>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</si>
  <si>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</si>
  <si>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</si>
  <si>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</si>
  <si>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</si>
  <si>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</si>
  <si>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</si>
  <si>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</si>
  <si>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</si>
  <si>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</si>
  <si>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</si>
  <si>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飯豊町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</si>
  <si>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</si>
  <si>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</si>
  <si>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</si>
  <si>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</si>
  <si>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</si>
  <si>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</si>
  <si>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</si>
  <si>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</si>
  <si>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</si>
  <si>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</si>
  <si>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</si>
  <si>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①50％近い数値で推移している。収益に対し、費用や地方債償還金が上回っており、他会計繰入金の依存度が高い。
④類似団体と比較して高い数値で推移している。建設事業として平成19～平成27年に実施した添川地区施設建設が終了し、手ノ子地区施設建設へ移行している。そのため、投資的事業が続き企業債残高が減少しないことが影響している。
⑤類似団体と比較して、低い数値で推移しており、使用料の収入以外に依存している割合が高い。平成18年に料金改定しているが十分な料金水準とはいえず経費回収率は平均を下回っている。
⑥類似団体と比較して、高い数値で推移しており、散居集落等の地理的要因が汚水処理費を上げていると考えられる。
⑦⑧添川地区建設事業完了に伴い平成26年から利用率や水洗化率が大きく向上した。</t>
    <rPh sb="4" eb="5">
      <t>チカ</t>
    </rPh>
    <rPh sb="6" eb="8">
      <t>スウチ</t>
    </rPh>
    <rPh sb="9" eb="11">
      <t>スイイ</t>
    </rPh>
    <rPh sb="16" eb="18">
      <t>シュウエキ</t>
    </rPh>
    <rPh sb="19" eb="20">
      <t>タイ</t>
    </rPh>
    <rPh sb="22" eb="24">
      <t>ヒヨウ</t>
    </rPh>
    <rPh sb="25" eb="28">
      <t>チホウサイ</t>
    </rPh>
    <rPh sb="28" eb="30">
      <t>ショウカン</t>
    </rPh>
    <rPh sb="30" eb="31">
      <t>キン</t>
    </rPh>
    <rPh sb="32" eb="34">
      <t>ウワマワ</t>
    </rPh>
    <rPh sb="39" eb="40">
      <t>ホカ</t>
    </rPh>
    <rPh sb="40" eb="42">
      <t>カイケイ</t>
    </rPh>
    <rPh sb="42" eb="44">
      <t>クリイレ</t>
    </rPh>
    <rPh sb="44" eb="45">
      <t>キン</t>
    </rPh>
    <rPh sb="46" eb="49">
      <t>イゾンド</t>
    </rPh>
    <rPh sb="50" eb="51">
      <t>タカ</t>
    </rPh>
    <rPh sb="56" eb="58">
      <t>ルイジ</t>
    </rPh>
    <rPh sb="58" eb="60">
      <t>ダンタイ</t>
    </rPh>
    <rPh sb="61" eb="63">
      <t>ヒカク</t>
    </rPh>
    <rPh sb="65" eb="66">
      <t>タカ</t>
    </rPh>
    <rPh sb="67" eb="69">
      <t>スウチ</t>
    </rPh>
    <rPh sb="70" eb="72">
      <t>スイイ</t>
    </rPh>
    <rPh sb="77" eb="79">
      <t>ケンセツ</t>
    </rPh>
    <rPh sb="79" eb="81">
      <t>ジギョウ</t>
    </rPh>
    <rPh sb="84" eb="86">
      <t>ヘイセイ</t>
    </rPh>
    <rPh sb="89" eb="91">
      <t>ヘイセイ</t>
    </rPh>
    <rPh sb="95" eb="97">
      <t>ジッシ</t>
    </rPh>
    <rPh sb="99" eb="101">
      <t>ソエカワ</t>
    </rPh>
    <rPh sb="101" eb="103">
      <t>チク</t>
    </rPh>
    <rPh sb="103" eb="105">
      <t>シセツ</t>
    </rPh>
    <rPh sb="105" eb="107">
      <t>ケンセツ</t>
    </rPh>
    <rPh sb="108" eb="110">
      <t>シュウリョウ</t>
    </rPh>
    <rPh sb="112" eb="113">
      <t>テ</t>
    </rPh>
    <rPh sb="114" eb="115">
      <t>コ</t>
    </rPh>
    <rPh sb="115" eb="117">
      <t>チク</t>
    </rPh>
    <rPh sb="117" eb="119">
      <t>シセツ</t>
    </rPh>
    <rPh sb="119" eb="121">
      <t>ケンセツ</t>
    </rPh>
    <rPh sb="122" eb="124">
      <t>イコウ</t>
    </rPh>
    <rPh sb="134" eb="137">
      <t>トウシテキ</t>
    </rPh>
    <rPh sb="137" eb="139">
      <t>ジギョウ</t>
    </rPh>
    <rPh sb="140" eb="141">
      <t>ツヅ</t>
    </rPh>
    <rPh sb="142" eb="144">
      <t>キギョウ</t>
    </rPh>
    <rPh sb="144" eb="145">
      <t>サイ</t>
    </rPh>
    <rPh sb="145" eb="147">
      <t>ザンダカ</t>
    </rPh>
    <rPh sb="148" eb="150">
      <t>ゲンショウ</t>
    </rPh>
    <rPh sb="156" eb="158">
      <t>エイキョウ</t>
    </rPh>
    <rPh sb="166" eb="168">
      <t>ルイジ</t>
    </rPh>
    <rPh sb="168" eb="170">
      <t>ダンタイ</t>
    </rPh>
    <rPh sb="171" eb="173">
      <t>ヒカク</t>
    </rPh>
    <rPh sb="176" eb="177">
      <t>ヒク</t>
    </rPh>
    <rPh sb="178" eb="180">
      <t>スウチ</t>
    </rPh>
    <rPh sb="181" eb="183">
      <t>スイイ</t>
    </rPh>
    <rPh sb="188" eb="191">
      <t>シヨウリョウ</t>
    </rPh>
    <rPh sb="192" eb="194">
      <t>シュウニュウ</t>
    </rPh>
    <rPh sb="194" eb="196">
      <t>イガイ</t>
    </rPh>
    <rPh sb="197" eb="199">
      <t>イゾン</t>
    </rPh>
    <rPh sb="203" eb="205">
      <t>ワリアイ</t>
    </rPh>
    <rPh sb="206" eb="207">
      <t>タカ</t>
    </rPh>
    <rPh sb="209" eb="211">
      <t>ヘイセイ</t>
    </rPh>
    <rPh sb="213" eb="214">
      <t>ネン</t>
    </rPh>
    <rPh sb="215" eb="217">
      <t>リョウキン</t>
    </rPh>
    <rPh sb="217" eb="219">
      <t>カイテイ</t>
    </rPh>
    <rPh sb="224" eb="226">
      <t>ジュウブン</t>
    </rPh>
    <rPh sb="227" eb="229">
      <t>リョウキン</t>
    </rPh>
    <rPh sb="229" eb="231">
      <t>スイジュン</t>
    </rPh>
    <rPh sb="236" eb="238">
      <t>ケイヒ</t>
    </rPh>
    <rPh sb="238" eb="240">
      <t>カイシュウ</t>
    </rPh>
    <rPh sb="240" eb="241">
      <t>リツ</t>
    </rPh>
    <rPh sb="242" eb="244">
      <t>ヘイキン</t>
    </rPh>
    <rPh sb="245" eb="247">
      <t>シタマワ</t>
    </rPh>
    <rPh sb="255" eb="257">
      <t>ルイジ</t>
    </rPh>
    <rPh sb="257" eb="259">
      <t>ダンタイ</t>
    </rPh>
    <rPh sb="260" eb="262">
      <t>ヒカク</t>
    </rPh>
    <rPh sb="265" eb="266">
      <t>タカ</t>
    </rPh>
    <rPh sb="267" eb="269">
      <t>スウチ</t>
    </rPh>
    <rPh sb="270" eb="272">
      <t>スイイ</t>
    </rPh>
    <rPh sb="277" eb="279">
      <t>サンキョ</t>
    </rPh>
    <rPh sb="279" eb="281">
      <t>シュウラク</t>
    </rPh>
    <rPh sb="281" eb="282">
      <t>トウ</t>
    </rPh>
    <rPh sb="283" eb="286">
      <t>チリテキ</t>
    </rPh>
    <rPh sb="286" eb="288">
      <t>ヨウイン</t>
    </rPh>
    <rPh sb="289" eb="291">
      <t>オスイ</t>
    </rPh>
    <rPh sb="291" eb="293">
      <t>ショリ</t>
    </rPh>
    <rPh sb="293" eb="294">
      <t>ヒ</t>
    </rPh>
    <rPh sb="295" eb="296">
      <t>ア</t>
    </rPh>
    <rPh sb="301" eb="302">
      <t>カンガ</t>
    </rPh>
    <rPh sb="311" eb="313">
      <t>ソエカワ</t>
    </rPh>
    <rPh sb="313" eb="315">
      <t>チク</t>
    </rPh>
    <rPh sb="315" eb="317">
      <t>ケンセツ</t>
    </rPh>
    <rPh sb="317" eb="319">
      <t>ジギョウ</t>
    </rPh>
    <rPh sb="319" eb="321">
      <t>カンリョウ</t>
    </rPh>
    <rPh sb="322" eb="323">
      <t>トモナ</t>
    </rPh>
    <rPh sb="324" eb="326">
      <t>ヘイセイ</t>
    </rPh>
    <rPh sb="328" eb="329">
      <t>ネン</t>
    </rPh>
    <rPh sb="331" eb="334">
      <t>リヨウリツ</t>
    </rPh>
    <rPh sb="335" eb="338">
      <t>スイセンカ</t>
    </rPh>
    <rPh sb="338" eb="339">
      <t>リツ</t>
    </rPh>
    <rPh sb="340" eb="341">
      <t>オオ</t>
    </rPh>
    <rPh sb="343" eb="345">
      <t>コウジョウ</t>
    </rPh>
    <phoneticPr fontId="4"/>
  </si>
  <si>
    <t>農業集落排水事業は昭和61年から事業が開始され、椿地区が最も古いが、平成8年から機能強化等の老朽化対策を実施している。その他の処理施設や管渠等については、法定耐用年数が経過するまで期間があるため、計画的な更新が必要な時期は未定である。</t>
    <rPh sb="0" eb="2">
      <t>ノウギョウ</t>
    </rPh>
    <rPh sb="2" eb="4">
      <t>シュウラク</t>
    </rPh>
    <rPh sb="4" eb="6">
      <t>ハイスイ</t>
    </rPh>
    <rPh sb="6" eb="8">
      <t>ジギョウ</t>
    </rPh>
    <rPh sb="9" eb="11">
      <t>ショウワ</t>
    </rPh>
    <rPh sb="13" eb="14">
      <t>ネン</t>
    </rPh>
    <rPh sb="16" eb="18">
      <t>ジギョウ</t>
    </rPh>
    <rPh sb="19" eb="21">
      <t>カイシ</t>
    </rPh>
    <rPh sb="24" eb="25">
      <t>ツバキ</t>
    </rPh>
    <rPh sb="25" eb="27">
      <t>チク</t>
    </rPh>
    <rPh sb="28" eb="29">
      <t>モット</t>
    </rPh>
    <rPh sb="30" eb="31">
      <t>フル</t>
    </rPh>
    <rPh sb="34" eb="36">
      <t>ヘイセイ</t>
    </rPh>
    <rPh sb="37" eb="38">
      <t>ネン</t>
    </rPh>
    <rPh sb="40" eb="42">
      <t>キノウ</t>
    </rPh>
    <rPh sb="42" eb="44">
      <t>キョウカ</t>
    </rPh>
    <rPh sb="44" eb="45">
      <t>トウ</t>
    </rPh>
    <rPh sb="46" eb="49">
      <t>ロウキュウカ</t>
    </rPh>
    <rPh sb="49" eb="51">
      <t>タイサク</t>
    </rPh>
    <rPh sb="52" eb="54">
      <t>ジッシ</t>
    </rPh>
    <rPh sb="61" eb="62">
      <t>タ</t>
    </rPh>
    <rPh sb="63" eb="65">
      <t>ショリ</t>
    </rPh>
    <rPh sb="65" eb="67">
      <t>シセツ</t>
    </rPh>
    <rPh sb="68" eb="70">
      <t>カンキョ</t>
    </rPh>
    <rPh sb="70" eb="71">
      <t>トウ</t>
    </rPh>
    <rPh sb="77" eb="79">
      <t>ホウテイ</t>
    </rPh>
    <rPh sb="79" eb="81">
      <t>タイヨウ</t>
    </rPh>
    <rPh sb="81" eb="83">
      <t>ネンスウ</t>
    </rPh>
    <rPh sb="84" eb="86">
      <t>ケイカ</t>
    </rPh>
    <rPh sb="90" eb="92">
      <t>キカン</t>
    </rPh>
    <rPh sb="98" eb="101">
      <t>ケイカクテキ</t>
    </rPh>
    <rPh sb="102" eb="104">
      <t>コウシン</t>
    </rPh>
    <rPh sb="105" eb="107">
      <t>ヒツヨウ</t>
    </rPh>
    <rPh sb="108" eb="110">
      <t>ジキ</t>
    </rPh>
    <rPh sb="111" eb="113">
      <t>ミテイ</t>
    </rPh>
    <phoneticPr fontId="4"/>
  </si>
  <si>
    <t>各処理施設の老朽化対策として、長寿命化など計画的な更新を検討し、料金水準適正化の検討、公債費抑制のための起債事業の厳選などを実施し、他会計繰入金の依存度を下げる必要がある。しかし、料金水準は住民の理解や議決を得るために高額な設定にはできず、また、施設の更新事業をはじめとして必要な事業は実施しなければならない。より健全・効率的な経営となるため汚水処理費の削減など改良が必要である。</t>
    <rPh sb="0" eb="1">
      <t>カク</t>
    </rPh>
    <rPh sb="1" eb="3">
      <t>ショリ</t>
    </rPh>
    <rPh sb="3" eb="5">
      <t>シセツ</t>
    </rPh>
    <rPh sb="6" eb="9">
      <t>ロウキュウカ</t>
    </rPh>
    <rPh sb="9" eb="11">
      <t>タイサク</t>
    </rPh>
    <rPh sb="15" eb="16">
      <t>チョウ</t>
    </rPh>
    <rPh sb="16" eb="19">
      <t>ジュミョウカ</t>
    </rPh>
    <rPh sb="21" eb="24">
      <t>ケイカクテキ</t>
    </rPh>
    <rPh sb="25" eb="27">
      <t>コウシン</t>
    </rPh>
    <rPh sb="28" eb="30">
      <t>ケントウ</t>
    </rPh>
    <rPh sb="32" eb="34">
      <t>リョウキン</t>
    </rPh>
    <rPh sb="34" eb="36">
      <t>スイジュン</t>
    </rPh>
    <rPh sb="36" eb="39">
      <t>テキセイカ</t>
    </rPh>
    <rPh sb="40" eb="42">
      <t>ケントウ</t>
    </rPh>
    <rPh sb="43" eb="45">
      <t>コウサイ</t>
    </rPh>
    <rPh sb="45" eb="46">
      <t>ヒ</t>
    </rPh>
    <rPh sb="46" eb="48">
      <t>ヨクセイ</t>
    </rPh>
    <rPh sb="52" eb="54">
      <t>キサイ</t>
    </rPh>
    <rPh sb="54" eb="56">
      <t>ジギョウ</t>
    </rPh>
    <rPh sb="57" eb="59">
      <t>ゲンセン</t>
    </rPh>
    <rPh sb="62" eb="64">
      <t>ジッシ</t>
    </rPh>
    <rPh sb="66" eb="67">
      <t>ホカ</t>
    </rPh>
    <rPh sb="67" eb="69">
      <t>カイケイ</t>
    </rPh>
    <rPh sb="69" eb="71">
      <t>クリイレ</t>
    </rPh>
    <rPh sb="71" eb="72">
      <t>キン</t>
    </rPh>
    <rPh sb="73" eb="76">
      <t>イゾンド</t>
    </rPh>
    <rPh sb="77" eb="78">
      <t>サ</t>
    </rPh>
    <rPh sb="80" eb="82">
      <t>ヒツヨウ</t>
    </rPh>
    <rPh sb="90" eb="92">
      <t>リョウキン</t>
    </rPh>
    <rPh sb="92" eb="94">
      <t>スイジュン</t>
    </rPh>
    <rPh sb="95" eb="97">
      <t>ジュウミン</t>
    </rPh>
    <rPh sb="98" eb="100">
      <t>リカイ</t>
    </rPh>
    <rPh sb="101" eb="103">
      <t>ギケツ</t>
    </rPh>
    <rPh sb="104" eb="105">
      <t>エ</t>
    </rPh>
    <rPh sb="109" eb="111">
      <t>コウガク</t>
    </rPh>
    <rPh sb="112" eb="114">
      <t>セッテイ</t>
    </rPh>
    <rPh sb="123" eb="125">
      <t>シセツ</t>
    </rPh>
    <rPh sb="126" eb="128">
      <t>コウシン</t>
    </rPh>
    <rPh sb="128" eb="130">
      <t>ジギョウ</t>
    </rPh>
    <rPh sb="137" eb="139">
      <t>ヒツヨウ</t>
    </rPh>
    <rPh sb="140" eb="142">
      <t>ジギョウ</t>
    </rPh>
    <rPh sb="143" eb="145">
      <t>ジッシ</t>
    </rPh>
    <rPh sb="157" eb="159">
      <t>ケンゼン</t>
    </rPh>
    <rPh sb="160" eb="163">
      <t>コウリツテキ</t>
    </rPh>
    <rPh sb="164" eb="166">
      <t>ケイエイ</t>
    </rPh>
    <rPh sb="171" eb="173">
      <t>オスイ</t>
    </rPh>
    <rPh sb="173" eb="175">
      <t>ショリ</t>
    </rPh>
    <rPh sb="175" eb="176">
      <t>ヒ</t>
    </rPh>
    <rPh sb="177" eb="179">
      <t>サクゲン</t>
    </rPh>
    <rPh sb="181" eb="183">
      <t>カイリョウ</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</si>
</sst>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2045616"/>
        <c:axId val="4220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22045616"/>
        <c:axId val="422046400"/>
      </c:lineChart>
      <c:dateAx>
        <c:axId val="422045616"/>
        <c:scaling>
          <c:orientation val="minMax"/>
        </c:scaling>
        <c:delete val="1"/>
        <c:axPos val="b"/>
        <c:numFmt formatCode="ge" sourceLinked="1"/>
        <c:majorTickMark val="none"/>
        <c:minorTickMark val="none"/>
        <c:tickLblPos val="none"/>
        <c:crossAx val="422046400"/>
        <c:crosses val="autoZero"/>
        <c:auto val="1"/>
        <c:lblOffset val="100"/>
        <c:baseTimeUnit val="years"/>
      </c:dateAx>
      <c:valAx>
        <c:axId val="4220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0456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55.23</c:v>
                </c:pt>
                <c:pt idx="1">
                  <c:v>55.23</c:v>
                </c:pt>
                <c:pt idx="2">
                  <c:v>55.23</c:v>
                </c:pt>
                <c:pt idx="3">
                  <c:v>57.11</c:v>
                </c:pt>
                <c:pt idx="4">
                  <c:v>57.11</c:v>
                </c:pt>
              </c:numCache>
            </c:numRef>
          </c:val>
        </c:ser>
        <c:dLbls>
          <c:showLegendKey val="0"/>
          <c:showVal val="0"/>
          <c:showCatName val="0"/>
          <c:showSerName val="0"/>
          <c:showPercent val="0"/>
          <c:showBubbleSize val="0"/>
        </c:dLbls>
        <c:gapWidth val="150"/>
        <c:axId val="538374968"/>
        <c:axId val="5383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538374968"/>
        <c:axId val="538375360"/>
      </c:lineChart>
      <c:dateAx>
        <c:axId val="538374968"/>
        <c:scaling>
          <c:orientation val="minMax"/>
        </c:scaling>
        <c:delete val="1"/>
        <c:axPos val="b"/>
        <c:numFmt formatCode="ge" sourceLinked="1"/>
        <c:majorTickMark val="none"/>
        <c:minorTickMark val="none"/>
        <c:tickLblPos val="none"/>
        <c:crossAx val="538375360"/>
        <c:crosses val="autoZero"/>
        <c:auto val="1"/>
        <c:lblOffset val="100"/>
        <c:baseTimeUnit val="years"/>
      </c:dateAx>
      <c:valAx>
        <c:axId val="5383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37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83.76</c:v>
                </c:pt>
                <c:pt idx="1">
                  <c:v>83.8</c:v>
                </c:pt>
                <c:pt idx="2">
                  <c:v>83.74</c:v>
                </c:pt>
                <c:pt idx="3">
                  <c:v>86.73</c:v>
                </c:pt>
                <c:pt idx="4">
                  <c:v>86.73</c:v>
                </c:pt>
              </c:numCache>
            </c:numRef>
          </c:val>
        </c:ser>
        <c:dLbls>
          <c:showLegendKey val="0"/>
          <c:showVal val="0"/>
          <c:showCatName val="0"/>
          <c:showSerName val="0"/>
          <c:showPercent val="0"/>
          <c:showBubbleSize val="0"/>
        </c:dLbls>
        <c:gapWidth val="150"/>
        <c:axId val="538376536"/>
        <c:axId val="5383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538376536"/>
        <c:axId val="538376928"/>
      </c:lineChart>
      <c:dateAx>
        <c:axId val="538376536"/>
        <c:scaling>
          <c:orientation val="minMax"/>
        </c:scaling>
        <c:delete val="1"/>
        <c:axPos val="b"/>
        <c:numFmt formatCode="ge" sourceLinked="1"/>
        <c:majorTickMark val="none"/>
        <c:minorTickMark val="none"/>
        <c:tickLblPos val="none"/>
        <c:crossAx val="538376928"/>
        <c:crosses val="autoZero"/>
        <c:auto val="1"/>
        <c:lblOffset val="100"/>
        <c:baseTimeUnit val="years"/>
      </c:dateAx>
      <c:valAx>
        <c:axId val="5383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37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51.37</c:v>
                </c:pt>
                <c:pt idx="1">
                  <c:v>49.14</c:v>
                </c:pt>
                <c:pt idx="2">
                  <c:v>51.2</c:v>
                </c:pt>
                <c:pt idx="3">
                  <c:v>48.24</c:v>
                </c:pt>
                <c:pt idx="4">
                  <c:v>46.25</c:v>
                </c:pt>
              </c:numCache>
            </c:numRef>
          </c:val>
        </c:ser>
        <c:dLbls>
          <c:showLegendKey val="0"/>
          <c:showVal val="0"/>
          <c:showCatName val="0"/>
          <c:showSerName val="0"/>
          <c:showPercent val="0"/>
          <c:showBubbleSize val="0"/>
        </c:dLbls>
        <c:gapWidth val="150"/>
        <c:axId val="126586280"/>
        <c:axId val="53274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586280"/>
        <c:axId val="532749304"/>
      </c:lineChart>
      <c:dateAx>
        <c:axId val="126586280"/>
        <c:scaling>
          <c:orientation val="minMax"/>
        </c:scaling>
        <c:delete val="1"/>
        <c:axPos val="b"/>
        <c:numFmt formatCode="ge" sourceLinked="1"/>
        <c:majorTickMark val="none"/>
        <c:minorTickMark val="none"/>
        <c:tickLblPos val="none"/>
        <c:crossAx val="532749304"/>
        <c:crosses val="autoZero"/>
        <c:auto val="1"/>
        <c:lblOffset val="100"/>
        <c:baseTimeUnit val="years"/>
      </c:dateAx>
      <c:valAx>
        <c:axId val="53274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8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2750480"/>
        <c:axId val="53275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2750480"/>
        <c:axId val="532750872"/>
      </c:lineChart>
      <c:dateAx>
        <c:axId val="532750480"/>
        <c:scaling>
          <c:orientation val="minMax"/>
        </c:scaling>
        <c:delete val="1"/>
        <c:axPos val="b"/>
        <c:numFmt formatCode="ge" sourceLinked="1"/>
        <c:majorTickMark val="none"/>
        <c:minorTickMark val="none"/>
        <c:tickLblPos val="none"/>
        <c:crossAx val="532750872"/>
        <c:crosses val="autoZero"/>
        <c:auto val="1"/>
        <c:lblOffset val="100"/>
        <c:baseTimeUnit val="years"/>
      </c:dateAx>
      <c:valAx>
        <c:axId val="53275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75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2752048"/>
        <c:axId val="53275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2752048"/>
        <c:axId val="532752440"/>
      </c:lineChart>
      <c:dateAx>
        <c:axId val="532752048"/>
        <c:scaling>
          <c:orientation val="minMax"/>
        </c:scaling>
        <c:delete val="1"/>
        <c:axPos val="b"/>
        <c:numFmt formatCode="ge" sourceLinked="1"/>
        <c:majorTickMark val="none"/>
        <c:minorTickMark val="none"/>
        <c:tickLblPos val="none"/>
        <c:crossAx val="532752440"/>
        <c:crosses val="autoZero"/>
        <c:auto val="1"/>
        <c:lblOffset val="100"/>
        <c:baseTimeUnit val="years"/>
      </c:dateAx>
      <c:valAx>
        <c:axId val="53275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75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380976"/>
        <c:axId val="53438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380976"/>
        <c:axId val="534381368"/>
      </c:lineChart>
      <c:dateAx>
        <c:axId val="534380976"/>
        <c:scaling>
          <c:orientation val="minMax"/>
        </c:scaling>
        <c:delete val="1"/>
        <c:axPos val="b"/>
        <c:numFmt formatCode="ge" sourceLinked="1"/>
        <c:majorTickMark val="none"/>
        <c:minorTickMark val="none"/>
        <c:tickLblPos val="none"/>
        <c:crossAx val="534381368"/>
        <c:crosses val="autoZero"/>
        <c:auto val="1"/>
        <c:lblOffset val="100"/>
        <c:baseTimeUnit val="years"/>
      </c:dateAx>
      <c:valAx>
        <c:axId val="53438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8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382544"/>
        <c:axId val="53438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382544"/>
        <c:axId val="534382936"/>
      </c:lineChart>
      <c:dateAx>
        <c:axId val="534382544"/>
        <c:scaling>
          <c:orientation val="minMax"/>
        </c:scaling>
        <c:delete val="1"/>
        <c:axPos val="b"/>
        <c:numFmt formatCode="ge" sourceLinked="1"/>
        <c:majorTickMark val="none"/>
        <c:minorTickMark val="none"/>
        <c:tickLblPos val="none"/>
        <c:crossAx val="534382936"/>
        <c:crosses val="autoZero"/>
        <c:auto val="1"/>
        <c:lblOffset val="100"/>
        <c:baseTimeUnit val="years"/>
      </c:dateAx>
      <c:valAx>
        <c:axId val="53438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8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2058.2199999999998</c:v>
                </c:pt>
                <c:pt idx="1">
                  <c:v>1732.36</c:v>
                </c:pt>
                <c:pt idx="2">
                  <c:v>1843.71</c:v>
                </c:pt>
                <c:pt idx="3">
                  <c:v>3506.09</c:v>
                </c:pt>
                <c:pt idx="4">
                  <c:v>3361.98</c:v>
                </c:pt>
              </c:numCache>
            </c:numRef>
          </c:val>
        </c:ser>
        <c:dLbls>
          <c:showLegendKey val="0"/>
          <c:showVal val="0"/>
          <c:showCatName val="0"/>
          <c:showSerName val="0"/>
          <c:showPercent val="0"/>
          <c:showBubbleSize val="0"/>
        </c:dLbls>
        <c:gapWidth val="150"/>
        <c:axId val="534384112"/>
        <c:axId val="498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534384112"/>
        <c:axId val="4986872"/>
      </c:lineChart>
      <c:dateAx>
        <c:axId val="534384112"/>
        <c:scaling>
          <c:orientation val="minMax"/>
        </c:scaling>
        <c:delete val="1"/>
        <c:axPos val="b"/>
        <c:numFmt formatCode="ge" sourceLinked="1"/>
        <c:majorTickMark val="none"/>
        <c:minorTickMark val="none"/>
        <c:tickLblPos val="none"/>
        <c:crossAx val="4986872"/>
        <c:crosses val="autoZero"/>
        <c:auto val="1"/>
        <c:lblOffset val="100"/>
        <c:baseTimeUnit val="years"/>
      </c:dateAx>
      <c:valAx>
        <c:axId val="498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8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30.42</c:v>
                </c:pt>
                <c:pt idx="1">
                  <c:v>27.31</c:v>
                </c:pt>
                <c:pt idx="2">
                  <c:v>27.52</c:v>
                </c:pt>
                <c:pt idx="3">
                  <c:v>28.5</c:v>
                </c:pt>
                <c:pt idx="4">
                  <c:v>28.57</c:v>
                </c:pt>
              </c:numCache>
            </c:numRef>
          </c:val>
        </c:ser>
        <c:dLbls>
          <c:showLegendKey val="0"/>
          <c:showVal val="0"/>
          <c:showCatName val="0"/>
          <c:showSerName val="0"/>
          <c:showPercent val="0"/>
          <c:showBubbleSize val="0"/>
        </c:dLbls>
        <c:gapWidth val="150"/>
        <c:axId val="4988048"/>
        <c:axId val="498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988048"/>
        <c:axId val="4988440"/>
      </c:lineChart>
      <c:dateAx>
        <c:axId val="4988048"/>
        <c:scaling>
          <c:orientation val="minMax"/>
        </c:scaling>
        <c:delete val="1"/>
        <c:axPos val="b"/>
        <c:numFmt formatCode="ge" sourceLinked="1"/>
        <c:majorTickMark val="none"/>
        <c:minorTickMark val="none"/>
        <c:tickLblPos val="none"/>
        <c:crossAx val="4988440"/>
        <c:crosses val="autoZero"/>
        <c:auto val="1"/>
        <c:lblOffset val="100"/>
        <c:baseTimeUnit val="years"/>
      </c:dateAx>
      <c:valAx>
        <c:axId val="498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511.06</c:v>
                </c:pt>
                <c:pt idx="1">
                  <c:v>558.96</c:v>
                </c:pt>
                <c:pt idx="2">
                  <c:v>583.25</c:v>
                </c:pt>
                <c:pt idx="3">
                  <c:v>553.37</c:v>
                </c:pt>
                <c:pt idx="4">
                  <c:v>556.01</c:v>
                </c:pt>
              </c:numCache>
            </c:numRef>
          </c:val>
        </c:ser>
        <c:dLbls>
          <c:showLegendKey val="0"/>
          <c:showVal val="0"/>
          <c:showCatName val="0"/>
          <c:showSerName val="0"/>
          <c:showPercent val="0"/>
          <c:showBubbleSize val="0"/>
        </c:dLbls>
        <c:gapWidth val="150"/>
        <c:axId val="4989616"/>
        <c:axId val="499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989616"/>
        <c:axId val="4990008"/>
      </c:lineChart>
      <c:dateAx>
        <c:axId val="4989616"/>
        <c:scaling>
          <c:orientation val="minMax"/>
        </c:scaling>
        <c:delete val="1"/>
        <c:axPos val="b"/>
        <c:numFmt formatCode="ge" sourceLinked="1"/>
        <c:majorTickMark val="none"/>
        <c:minorTickMark val="none"/>
        <c:tickLblPos val="none"/>
        <c:crossAx val="4990008"/>
        <c:crosses val="autoZero"/>
        <c:auto val="1"/>
        <c:lblOffset val="100"/>
        <c:baseTimeUnit val="years"/>
      </c:dateAx>
      <c:valAx>
        <c:axId val="499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山形県　飯豊町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7553</v>
      </c>
      <c r="AM8" s="47"/>
      <c r="AN8" s="47"/>
      <c r="AO8" s="47"/>
      <c r="AP8" s="47"/>
      <c r="AQ8" s="47"/>
      <c r="AR8" s="47"/>
      <c r="AS8" s="47"/>
      <c r="AT8" s="43">
        <f>データ!S6</f>
        <v>329.41</v>
      </c>
      <c r="AU8" s="43"/>
      <c r="AV8" s="43"/>
      <c r="AW8" s="43"/>
      <c r="AX8" s="43"/>
      <c r="AY8" s="43"/>
      <c r="AZ8" s="43"/>
      <c r="BA8" s="43"/>
      <c r="BB8" s="43">
        <f>データ!T6</f>
        <v>22.93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59.24</v>
      </c>
      <c r="Q10" s="43"/>
      <c r="R10" s="43"/>
      <c r="S10" s="43"/>
      <c r="T10" s="43"/>
      <c r="U10" s="43"/>
      <c r="V10" s="43"/>
      <c r="W10" s="43">
        <f>データ!P6</f>
        <v>80.47</v>
      </c>
      <c r="X10" s="43"/>
      <c r="Y10" s="43"/>
      <c r="Z10" s="43"/>
      <c r="AA10" s="43"/>
      <c r="AB10" s="43"/>
      <c r="AC10" s="43"/>
      <c r="AD10" s="47">
        <f>データ!Q6</f>
        <v>3022</v>
      </c>
      <c r="AE10" s="47"/>
      <c r="AF10" s="47"/>
      <c r="AG10" s="47"/>
      <c r="AH10" s="47"/>
      <c r="AI10" s="47"/>
      <c r="AJ10" s="47"/>
      <c r="AK10" s="2"/>
      <c r="AL10" s="47">
        <f>データ!U6</f>
        <v>4445</v>
      </c>
      <c r="AM10" s="47"/>
      <c r="AN10" s="47"/>
      <c r="AO10" s="47"/>
      <c r="AP10" s="47"/>
      <c r="AQ10" s="47"/>
      <c r="AR10" s="47"/>
      <c r="AS10" s="47"/>
      <c r="AT10" s="43">
        <f>データ!V6</f>
        <v>4.3</v>
      </c>
      <c r="AU10" s="43"/>
      <c r="AV10" s="43"/>
      <c r="AW10" s="43"/>
      <c r="AX10" s="43"/>
      <c r="AY10" s="43"/>
      <c r="AZ10" s="43"/>
      <c r="BA10" s="43"/>
      <c r="BB10" s="43">
        <f>データ!W6</f>
        <v>1033.72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64033</v>
      </c>
      <c r="D6" s="31">
        <f t="shared" si="3"/>
        <v>47</v>
      </c>
      <c r="E6" s="31">
        <f t="shared" si="3"/>
        <v>17</v>
      </c>
      <c r="F6" s="31">
        <f t="shared" si="3"/>
        <v>5</v>
      </c>
      <c r="G6" s="31">
        <f t="shared" si="3"/>
        <v>0</v>
      </c>
      <c r="H6" s="31" t="str">
        <f t="shared" si="3"/>
        <v>山形県　飯豊町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59.24</v>
      </c>
      <c r="P6" s="32">
        <f t="shared" si="3"/>
        <v>80.47</v>
      </c>
      <c r="Q6" s="32">
        <f t="shared" si="3"/>
        <v>3022</v>
      </c>
      <c r="R6" s="32">
        <f t="shared" si="3"/>
        <v>7553</v>
      </c>
      <c r="S6" s="32">
        <f t="shared" si="3"/>
        <v>329.41</v>
      </c>
      <c r="T6" s="32">
        <f t="shared" si="3"/>
        <v>22.93</v>
      </c>
      <c r="U6" s="32">
        <f t="shared" si="3"/>
        <v>4445</v>
      </c>
      <c r="V6" s="32">
        <f t="shared" si="3"/>
        <v>4.3</v>
      </c>
      <c r="W6" s="32">
        <f t="shared" si="3"/>
        <v>1033.72</v>
      </c>
      <c r="X6" s="33">
        <f>IF(X7="",NA(),X7)</f>
        <v>51.37</v>
      </c>
      <c r="Y6" s="33">
        <f t="shared" ref="Y6:AG6" si="4">IF(Y7="",NA(),Y7)</f>
        <v>49.14</v>
      </c>
      <c r="Z6" s="33">
        <f t="shared" si="4"/>
        <v>51.2</v>
      </c>
      <c r="AA6" s="33">
        <f t="shared" si="4"/>
        <v>48.24</v>
      </c>
      <c r="AB6" s="33">
        <f t="shared" si="4"/>
        <v>46.25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2058.2199999999998</v>
      </c>
      <c r="BF6" s="33">
        <f t="shared" ref="BF6:BN6" si="7">IF(BF7="",NA(),BF7)</f>
        <v>1732.36</v>
      </c>
      <c r="BG6" s="33">
        <f t="shared" si="7"/>
        <v>1843.71</v>
      </c>
      <c r="BH6" s="33">
        <f t="shared" si="7"/>
        <v>3506.09</v>
      </c>
      <c r="BI6" s="33">
        <f t="shared" si="7"/>
        <v>3361.98</v>
      </c>
      <c r="BJ6" s="33">
        <f t="shared" si="7"/>
        <v>1239.2</v>
      </c>
      <c r="BK6" s="33">
        <f t="shared" si="7"/>
        <v>1197.82</v>
      </c>
      <c r="BL6" s="33">
        <f t="shared" si="7"/>
        <v>1126.77</v>
      </c>
      <c r="BM6" s="33">
        <f t="shared" si="7"/>
        <v>1044.8</v>
      </c>
      <c r="BN6" s="33">
        <f t="shared" si="7"/>
        <v>1081.8</v>
      </c>
      <c r="BO6" s="32" t="str">
        <f>IF(BO7="","",IF(BO7="-","【-】","【"&amp;SUBSTITUTE(TEXT(BO7,"#,##0.00"),"-","△")&amp;"】"))</f>
        <v>【1,015.77】</v>
      </c>
      <c r="BP6" s="33">
        <f>IF(BP7="",NA(),BP7)</f>
        <v>30.42</v>
      </c>
      <c r="BQ6" s="33">
        <f t="shared" ref="BQ6:BY6" si="8">IF(BQ7="",NA(),BQ7)</f>
        <v>27.31</v>
      </c>
      <c r="BR6" s="33">
        <f t="shared" si="8"/>
        <v>27.52</v>
      </c>
      <c r="BS6" s="33">
        <f t="shared" si="8"/>
        <v>28.5</v>
      </c>
      <c r="BT6" s="33">
        <f t="shared" si="8"/>
        <v>28.57</v>
      </c>
      <c r="BU6" s="33">
        <f t="shared" si="8"/>
        <v>51.56</v>
      </c>
      <c r="BV6" s="33">
        <f t="shared" si="8"/>
        <v>51.03</v>
      </c>
      <c r="BW6" s="33">
        <f t="shared" si="8"/>
        <v>50.9</v>
      </c>
      <c r="BX6" s="33">
        <f t="shared" si="8"/>
        <v>50.82</v>
      </c>
      <c r="BY6" s="33">
        <f t="shared" si="8"/>
        <v>52.19</v>
      </c>
      <c r="BZ6" s="32" t="str">
        <f>IF(BZ7="","",IF(BZ7="-","【-】","【"&amp;SUBSTITUTE(TEXT(BZ7,"#,##0.00"),"-","△")&amp;"】"))</f>
        <v>【52.78】</v>
      </c>
      <c r="CA6" s="33">
        <f>IF(CA7="",NA(),CA7)</f>
        <v>511.06</v>
      </c>
      <c r="CB6" s="33">
        <f t="shared" ref="CB6:CJ6" si="9">IF(CB7="",NA(),CB7)</f>
        <v>558.96</v>
      </c>
      <c r="CC6" s="33">
        <f t="shared" si="9"/>
        <v>583.25</v>
      </c>
      <c r="CD6" s="33">
        <f t="shared" si="9"/>
        <v>553.37</v>
      </c>
      <c r="CE6" s="33">
        <f t="shared" si="9"/>
        <v>556.01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55.23</v>
      </c>
      <c r="CM6" s="33">
        <f t="shared" ref="CM6:CU6" si="10">IF(CM7="",NA(),CM7)</f>
        <v>55.23</v>
      </c>
      <c r="CN6" s="33">
        <f t="shared" si="10"/>
        <v>55.23</v>
      </c>
      <c r="CO6" s="33">
        <f t="shared" si="10"/>
        <v>57.11</v>
      </c>
      <c r="CP6" s="33">
        <f t="shared" si="10"/>
        <v>57.11</v>
      </c>
      <c r="CQ6" s="33">
        <f t="shared" si="10"/>
        <v>55.2</v>
      </c>
      <c r="CR6" s="33">
        <f t="shared" si="10"/>
        <v>54.74</v>
      </c>
      <c r="CS6" s="33">
        <f t="shared" si="10"/>
        <v>53.78</v>
      </c>
      <c r="CT6" s="33">
        <f t="shared" si="10"/>
        <v>53.24</v>
      </c>
      <c r="CU6" s="33">
        <f t="shared" si="10"/>
        <v>52.31</v>
      </c>
      <c r="CV6" s="32" t="str">
        <f>IF(CV7="","",IF(CV7="-","【-】","【"&amp;SUBSTITUTE(TEXT(CV7,"#,##0.00"),"-","△")&amp;"】"))</f>
        <v>【52.74】</v>
      </c>
      <c r="CW6" s="33">
        <f>IF(CW7="",NA(),CW7)</f>
        <v>83.76</v>
      </c>
      <c r="CX6" s="33">
        <f t="shared" ref="CX6:DF6" si="11">IF(CX7="",NA(),CX7)</f>
        <v>83.8</v>
      </c>
      <c r="CY6" s="33">
        <f t="shared" si="11"/>
        <v>83.74</v>
      </c>
      <c r="CZ6" s="33">
        <f t="shared" si="11"/>
        <v>86.73</v>
      </c>
      <c r="DA6" s="33">
        <f t="shared" si="11"/>
        <v>86.73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64033</v>
      </c>
      <c r="D7" s="35">
        <v>47</v>
      </c>
      <c r="E7" s="35">
        <v>17</v>
      </c>
      <c r="F7" s="35">
        <v>5</v>
      </c>
      <c r="G7" s="35">
        <v>0</v>
      </c>
      <c r="H7" s="35" t="s">
        <v>96</v>
      </c>
      <c r="I7" s="35" t="s">
        <v>97</v>
      </c>
      <c r="J7" s="35" t="s">
        <v>98</v>
      </c>
      <c r="K7" s="35" t="s">
        <v>99</v>
      </c>
      <c r="L7" s="35" t="s">
        <v>100</v>
      </c>
      <c r="M7" s="36" t="s">
        <v>101</v>
      </c>
      <c r="N7" s="36" t="s">
        <v>102</v>
      </c>
      <c r="O7" s="36">
        <v>59.24</v>
      </c>
      <c r="P7" s="36">
        <v>80.47</v>
      </c>
      <c r="Q7" s="36">
        <v>3022</v>
      </c>
      <c r="R7" s="36">
        <v>7553</v>
      </c>
      <c r="S7" s="36">
        <v>329.41</v>
      </c>
      <c r="T7" s="36">
        <v>22.93</v>
      </c>
      <c r="U7" s="36">
        <v>4445</v>
      </c>
      <c r="V7" s="36">
        <v>4.3</v>
      </c>
      <c r="W7" s="36">
        <v>1033.72</v>
      </c>
      <c r="X7" s="36">
        <v>51.37</v>
      </c>
      <c r="Y7" s="36">
        <v>49.14</v>
      </c>
      <c r="Z7" s="36">
        <v>51.2</v>
      </c>
      <c r="AA7" s="36">
        <v>48.24</v>
      </c>
      <c r="AB7" s="36">
        <v>46.25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2058.2199999999998</v>
      </c>
      <c r="BF7" s="36">
        <v>1732.36</v>
      </c>
      <c r="BG7" s="36">
        <v>1843.71</v>
      </c>
      <c r="BH7" s="36">
        <v>3506.09</v>
      </c>
      <c r="BI7" s="36">
        <v>3361.98</v>
      </c>
      <c r="BJ7" s="36">
        <v>1239.2</v>
      </c>
      <c r="BK7" s="36">
        <v>1197.82</v>
      </c>
      <c r="BL7" s="36">
        <v>1126.77</v>
      </c>
      <c r="BM7" s="36">
        <v>1044.8</v>
      </c>
      <c r="BN7" s="36">
        <v>1081.8</v>
      </c>
      <c r="BO7" s="36">
        <v>1015.77</v>
      </c>
      <c r="BP7" s="36">
        <v>30.42</v>
      </c>
      <c r="BQ7" s="36">
        <v>27.31</v>
      </c>
      <c r="BR7" s="36">
        <v>27.52</v>
      </c>
      <c r="BS7" s="36">
        <v>28.5</v>
      </c>
      <c r="BT7" s="36">
        <v>28.57</v>
      </c>
      <c r="BU7" s="36">
        <v>51.56</v>
      </c>
      <c r="BV7" s="36">
        <v>51.03</v>
      </c>
      <c r="BW7" s="36">
        <v>50.9</v>
      </c>
      <c r="BX7" s="36">
        <v>50.82</v>
      </c>
      <c r="BY7" s="36">
        <v>52.19</v>
      </c>
      <c r="BZ7" s="36">
        <v>52.78</v>
      </c>
      <c r="CA7" s="36">
        <v>511.06</v>
      </c>
      <c r="CB7" s="36">
        <v>558.96</v>
      </c>
      <c r="CC7" s="36">
        <v>583.25</v>
      </c>
      <c r="CD7" s="36">
        <v>553.37</v>
      </c>
      <c r="CE7" s="36">
        <v>556.01</v>
      </c>
      <c r="CF7" s="36">
        <v>283.26</v>
      </c>
      <c r="CG7" s="36">
        <v>289.60000000000002</v>
      </c>
      <c r="CH7" s="36">
        <v>293.27</v>
      </c>
      <c r="CI7" s="36">
        <v>300.52</v>
      </c>
      <c r="CJ7" s="36">
        <v>296.14</v>
      </c>
      <c r="CK7" s="36">
        <v>289.81</v>
      </c>
      <c r="CL7" s="36">
        <v>55.23</v>
      </c>
      <c r="CM7" s="36">
        <v>55.23</v>
      </c>
      <c r="CN7" s="36">
        <v>55.23</v>
      </c>
      <c r="CO7" s="36">
        <v>57.11</v>
      </c>
      <c r="CP7" s="36">
        <v>57.11</v>
      </c>
      <c r="CQ7" s="36">
        <v>55.2</v>
      </c>
      <c r="CR7" s="36">
        <v>54.74</v>
      </c>
      <c r="CS7" s="36">
        <v>53.78</v>
      </c>
      <c r="CT7" s="36">
        <v>53.24</v>
      </c>
      <c r="CU7" s="36">
        <v>52.31</v>
      </c>
      <c r="CV7" s="36">
        <v>52.74</v>
      </c>
      <c r="CW7" s="36">
        <v>83.76</v>
      </c>
      <c r="CX7" s="36">
        <v>83.8</v>
      </c>
      <c r="CY7" s="36">
        <v>83.74</v>
      </c>
      <c r="CZ7" s="36">
        <v>86.73</v>
      </c>
      <c r="DA7" s="36">
        <v>86.73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克之</cp:lastModifiedBy>
  <dcterms:created xsi:type="dcterms:W3CDTF">2017-02-08T03:07:23Z</dcterms:created>
  <dcterms:modified xsi:type="dcterms:W3CDTF">2017-03-22T04:28:44Z</dcterms:modified>
  <cp:category/>
</cp:coreProperties>
</file>